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<sst xmlns="http://schemas.openxmlformats.org/spreadsheetml/2006/main" count="162" uniqueCount="89">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</sst>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19381057</v>
      </c>
      <c r="E10" s="14">
        <f t="shared" si="0"/>
        <v>279477</v>
      </c>
      <c r="F10" s="14">
        <f t="shared" si="0"/>
        <v>19660534</v>
      </c>
      <c r="G10" s="14">
        <f t="shared" si="0"/>
        <v>3731109.7899999996</v>
      </c>
      <c r="H10" s="14">
        <f t="shared" si="0"/>
        <v>3578031.9699999997</v>
      </c>
      <c r="I10" s="14">
        <f t="shared" si="0"/>
        <v>15929424.21</v>
      </c>
    </row>
    <row r="11" spans="2:9" ht="12.75">
      <c r="B11" s="3" t="s">
        <v>12</v>
      </c>
      <c r="C11" s="9"/>
      <c r="D11" s="15">
        <f aca="true" t="shared" si="1" ref="D11:I11">SUM(D12:D18)</f>
        <v>11798295</v>
      </c>
      <c r="E11" s="15">
        <f t="shared" si="1"/>
        <v>269088.62</v>
      </c>
      <c r="F11" s="15">
        <f t="shared" si="1"/>
        <v>12067383.62</v>
      </c>
      <c r="G11" s="15">
        <f t="shared" si="1"/>
        <v>3053893.5199999996</v>
      </c>
      <c r="H11" s="15">
        <f t="shared" si="1"/>
        <v>2941161.6999999997</v>
      </c>
      <c r="I11" s="15">
        <f t="shared" si="1"/>
        <v>9013490.100000001</v>
      </c>
    </row>
    <row r="12" spans="2:9" ht="12.75">
      <c r="B12" s="13" t="s">
        <v>13</v>
      </c>
      <c r="C12" s="11"/>
      <c r="D12" s="15">
        <v>8759361</v>
      </c>
      <c r="E12" s="16">
        <v>-412526</v>
      </c>
      <c r="F12" s="16">
        <f>D12+E12</f>
        <v>8346835</v>
      </c>
      <c r="G12" s="16">
        <v>2178346.61</v>
      </c>
      <c r="H12" s="16">
        <v>2178346.61</v>
      </c>
      <c r="I12" s="16">
        <f>F12-G12</f>
        <v>6168488.390000001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2372676</v>
      </c>
      <c r="E14" s="16">
        <v>-236828</v>
      </c>
      <c r="F14" s="16">
        <f t="shared" si="2"/>
        <v>2135848</v>
      </c>
      <c r="G14" s="16">
        <v>0</v>
      </c>
      <c r="H14" s="16">
        <v>0</v>
      </c>
      <c r="I14" s="16">
        <f t="shared" si="3"/>
        <v>2135848</v>
      </c>
    </row>
    <row r="15" spans="2:9" ht="12.75">
      <c r="B15" s="13" t="s">
        <v>16</v>
      </c>
      <c r="C15" s="11"/>
      <c r="D15" s="15">
        <v>0</v>
      </c>
      <c r="E15" s="16">
        <v>893314.62</v>
      </c>
      <c r="F15" s="16">
        <f t="shared" si="2"/>
        <v>893314.62</v>
      </c>
      <c r="G15" s="16">
        <v>709775.63</v>
      </c>
      <c r="H15" s="16">
        <v>597043.81</v>
      </c>
      <c r="I15" s="16">
        <f t="shared" si="3"/>
        <v>183538.99</v>
      </c>
    </row>
    <row r="16" spans="2:9" ht="12.75">
      <c r="B16" s="13" t="s">
        <v>17</v>
      </c>
      <c r="C16" s="11"/>
      <c r="D16" s="15">
        <v>666258</v>
      </c>
      <c r="E16" s="16">
        <v>25128</v>
      </c>
      <c r="F16" s="16">
        <f t="shared" si="2"/>
        <v>691386</v>
      </c>
      <c r="G16" s="16">
        <v>165771.28</v>
      </c>
      <c r="H16" s="16">
        <v>165771.28</v>
      </c>
      <c r="I16" s="16">
        <f t="shared" si="3"/>
        <v>525614.72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415000</v>
      </c>
      <c r="E19" s="15">
        <f t="shared" si="4"/>
        <v>338924.56</v>
      </c>
      <c r="F19" s="15">
        <f t="shared" si="4"/>
        <v>753924.56</v>
      </c>
      <c r="G19" s="15">
        <f t="shared" si="4"/>
        <v>280401.86</v>
      </c>
      <c r="H19" s="15">
        <f t="shared" si="4"/>
        <v>280401.86</v>
      </c>
      <c r="I19" s="15">
        <f t="shared" si="4"/>
        <v>473522.7</v>
      </c>
    </row>
    <row r="20" spans="2:9" ht="12.75">
      <c r="B20" s="13" t="s">
        <v>21</v>
      </c>
      <c r="C20" s="11"/>
      <c r="D20" s="15">
        <v>280000</v>
      </c>
      <c r="E20" s="16">
        <v>296052.77</v>
      </c>
      <c r="F20" s="15">
        <f aca="true" t="shared" si="5" ref="F20:F28">D20+E20</f>
        <v>576052.77</v>
      </c>
      <c r="G20" s="16">
        <v>251052.57</v>
      </c>
      <c r="H20" s="16">
        <v>251052.57</v>
      </c>
      <c r="I20" s="16">
        <f>F20-G20</f>
        <v>325000.2</v>
      </c>
    </row>
    <row r="21" spans="2:9" ht="12.75">
      <c r="B21" s="13" t="s">
        <v>22</v>
      </c>
      <c r="C21" s="11"/>
      <c r="D21" s="15">
        <v>0</v>
      </c>
      <c r="E21" s="16">
        <v>1395.99</v>
      </c>
      <c r="F21" s="15">
        <f t="shared" si="5"/>
        <v>1395.99</v>
      </c>
      <c r="G21" s="16">
        <v>1395.99</v>
      </c>
      <c r="H21" s="16">
        <v>1395.99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10000</v>
      </c>
      <c r="E23" s="16">
        <v>6475.8</v>
      </c>
      <c r="F23" s="15">
        <f t="shared" si="5"/>
        <v>16475.8</v>
      </c>
      <c r="G23" s="16">
        <v>2975.8</v>
      </c>
      <c r="H23" s="16">
        <v>2975.8</v>
      </c>
      <c r="I23" s="16">
        <f t="shared" si="6"/>
        <v>13500</v>
      </c>
    </row>
    <row r="24" spans="2:9" ht="12.75">
      <c r="B24" s="13" t="s">
        <v>25</v>
      </c>
      <c r="C24" s="11"/>
      <c r="D24" s="15">
        <v>60000</v>
      </c>
      <c r="E24" s="16">
        <v>15000</v>
      </c>
      <c r="F24" s="15">
        <f t="shared" si="5"/>
        <v>75000</v>
      </c>
      <c r="G24" s="16">
        <v>0</v>
      </c>
      <c r="H24" s="16">
        <v>0</v>
      </c>
      <c r="I24" s="16">
        <f t="shared" si="6"/>
        <v>75000</v>
      </c>
    </row>
    <row r="25" spans="2:9" ht="12.75">
      <c r="B25" s="13" t="s">
        <v>26</v>
      </c>
      <c r="C25" s="11"/>
      <c r="D25" s="15">
        <v>50000</v>
      </c>
      <c r="E25" s="16">
        <v>20000</v>
      </c>
      <c r="F25" s="15">
        <f t="shared" si="5"/>
        <v>70000</v>
      </c>
      <c r="G25" s="16">
        <v>10000</v>
      </c>
      <c r="H25" s="16">
        <v>10000</v>
      </c>
      <c r="I25" s="16">
        <f t="shared" si="6"/>
        <v>60000</v>
      </c>
    </row>
    <row r="26" spans="2:9" ht="12.75">
      <c r="B26" s="13" t="s">
        <v>27</v>
      </c>
      <c r="C26" s="11"/>
      <c r="D26" s="15">
        <v>15000</v>
      </c>
      <c r="E26" s="16">
        <v>0</v>
      </c>
      <c r="F26" s="15">
        <f t="shared" si="5"/>
        <v>15000</v>
      </c>
      <c r="G26" s="16">
        <v>14977.5</v>
      </c>
      <c r="H26" s="16">
        <v>14977.5</v>
      </c>
      <c r="I26" s="16">
        <f t="shared" si="6"/>
        <v>22.5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2521654</v>
      </c>
      <c r="E29" s="15">
        <f t="shared" si="7"/>
        <v>810203</v>
      </c>
      <c r="F29" s="15">
        <f t="shared" si="7"/>
        <v>3331857</v>
      </c>
      <c r="G29" s="15">
        <f t="shared" si="7"/>
        <v>396814.41000000003</v>
      </c>
      <c r="H29" s="15">
        <f t="shared" si="7"/>
        <v>356468.41000000003</v>
      </c>
      <c r="I29" s="15">
        <f t="shared" si="7"/>
        <v>2935042.59</v>
      </c>
    </row>
    <row r="30" spans="2:9" ht="12.75">
      <c r="B30" s="13" t="s">
        <v>31</v>
      </c>
      <c r="C30" s="11"/>
      <c r="D30" s="15">
        <v>518028</v>
      </c>
      <c r="E30" s="16">
        <v>119806.97</v>
      </c>
      <c r="F30" s="15">
        <f aca="true" t="shared" si="8" ref="F30:F38">D30+E30</f>
        <v>637834.97</v>
      </c>
      <c r="G30" s="16">
        <v>99082.23</v>
      </c>
      <c r="H30" s="16">
        <v>99082.23</v>
      </c>
      <c r="I30" s="16">
        <f t="shared" si="6"/>
        <v>538752.74</v>
      </c>
    </row>
    <row r="31" spans="2:9" ht="12.75">
      <c r="B31" s="13" t="s">
        <v>32</v>
      </c>
      <c r="C31" s="11"/>
      <c r="D31" s="15">
        <v>78000</v>
      </c>
      <c r="E31" s="16">
        <v>33000</v>
      </c>
      <c r="F31" s="15">
        <f t="shared" si="8"/>
        <v>111000</v>
      </c>
      <c r="G31" s="16">
        <v>12000</v>
      </c>
      <c r="H31" s="16">
        <v>12000</v>
      </c>
      <c r="I31" s="16">
        <f t="shared" si="6"/>
        <v>99000</v>
      </c>
    </row>
    <row r="32" spans="2:9" ht="12.75">
      <c r="B32" s="13" t="s">
        <v>33</v>
      </c>
      <c r="C32" s="11"/>
      <c r="D32" s="15">
        <v>500000</v>
      </c>
      <c r="E32" s="16">
        <v>177315.62</v>
      </c>
      <c r="F32" s="15">
        <f t="shared" si="8"/>
        <v>677315.62</v>
      </c>
      <c r="G32" s="16">
        <v>95115.62</v>
      </c>
      <c r="H32" s="16">
        <v>95115.62</v>
      </c>
      <c r="I32" s="16">
        <f t="shared" si="6"/>
        <v>582200</v>
      </c>
    </row>
    <row r="33" spans="2:9" ht="12.75">
      <c r="B33" s="13" t="s">
        <v>34</v>
      </c>
      <c r="C33" s="11"/>
      <c r="D33" s="15">
        <v>273000</v>
      </c>
      <c r="E33" s="16">
        <v>136500</v>
      </c>
      <c r="F33" s="15">
        <f t="shared" si="8"/>
        <v>409500</v>
      </c>
      <c r="G33" s="16">
        <v>0</v>
      </c>
      <c r="H33" s="16">
        <v>0</v>
      </c>
      <c r="I33" s="16">
        <f t="shared" si="6"/>
        <v>409500</v>
      </c>
    </row>
    <row r="34" spans="2:9" ht="12.75">
      <c r="B34" s="13" t="s">
        <v>35</v>
      </c>
      <c r="C34" s="11"/>
      <c r="D34" s="15">
        <v>284800</v>
      </c>
      <c r="E34" s="16">
        <v>78784.38</v>
      </c>
      <c r="F34" s="15">
        <f t="shared" si="8"/>
        <v>363584.38</v>
      </c>
      <c r="G34" s="16">
        <v>39808.53</v>
      </c>
      <c r="H34" s="16">
        <v>39808.53</v>
      </c>
      <c r="I34" s="16">
        <f t="shared" si="6"/>
        <v>323775.85</v>
      </c>
    </row>
    <row r="35" spans="2:9" ht="12.75">
      <c r="B35" s="13" t="s">
        <v>36</v>
      </c>
      <c r="C35" s="11"/>
      <c r="D35" s="15">
        <v>27000</v>
      </c>
      <c r="E35" s="16">
        <v>12946</v>
      </c>
      <c r="F35" s="15">
        <f t="shared" si="8"/>
        <v>39946</v>
      </c>
      <c r="G35" s="16">
        <v>18042</v>
      </c>
      <c r="H35" s="16">
        <v>18042</v>
      </c>
      <c r="I35" s="16">
        <f t="shared" si="6"/>
        <v>21904</v>
      </c>
    </row>
    <row r="36" spans="2:9" ht="12.75">
      <c r="B36" s="13" t="s">
        <v>37</v>
      </c>
      <c r="C36" s="11"/>
      <c r="D36" s="15">
        <v>0</v>
      </c>
      <c r="E36" s="16">
        <v>54455</v>
      </c>
      <c r="F36" s="15">
        <f t="shared" si="8"/>
        <v>54455</v>
      </c>
      <c r="G36" s="16">
        <v>0</v>
      </c>
      <c r="H36" s="16">
        <v>0</v>
      </c>
      <c r="I36" s="16">
        <f t="shared" si="6"/>
        <v>54455</v>
      </c>
    </row>
    <row r="37" spans="2:9" ht="12.75">
      <c r="B37" s="13" t="s">
        <v>38</v>
      </c>
      <c r="C37" s="11"/>
      <c r="D37" s="15">
        <v>0</v>
      </c>
      <c r="E37" s="16">
        <v>80589</v>
      </c>
      <c r="F37" s="15">
        <f t="shared" si="8"/>
        <v>80589</v>
      </c>
      <c r="G37" s="16">
        <v>0</v>
      </c>
      <c r="H37" s="16">
        <v>0</v>
      </c>
      <c r="I37" s="16">
        <f t="shared" si="6"/>
        <v>80589</v>
      </c>
    </row>
    <row r="38" spans="2:9" ht="12.75">
      <c r="B38" s="13" t="s">
        <v>39</v>
      </c>
      <c r="C38" s="11"/>
      <c r="D38" s="15">
        <v>840826</v>
      </c>
      <c r="E38" s="16">
        <v>116806.03</v>
      </c>
      <c r="F38" s="15">
        <f t="shared" si="8"/>
        <v>957632.03</v>
      </c>
      <c r="G38" s="16">
        <v>132766.03</v>
      </c>
      <c r="H38" s="16">
        <v>92420.03</v>
      </c>
      <c r="I38" s="16">
        <f t="shared" si="6"/>
        <v>824866</v>
      </c>
    </row>
    <row r="39" spans="2:9" ht="25.5" customHeight="1">
      <c r="B39" s="37" t="s">
        <v>40</v>
      </c>
      <c r="C39" s="38"/>
      <c r="D39" s="15">
        <f aca="true" t="shared" si="9" ref="D39:I39">SUM(D40:D48)</f>
        <v>4646108</v>
      </c>
      <c r="E39" s="15">
        <f t="shared" si="9"/>
        <v>-1138739.18</v>
      </c>
      <c r="F39" s="15">
        <f>SUM(F40:F48)</f>
        <v>3507368.8200000003</v>
      </c>
      <c r="G39" s="15">
        <f t="shared" si="9"/>
        <v>0</v>
      </c>
      <c r="H39" s="15">
        <f t="shared" si="9"/>
        <v>0</v>
      </c>
      <c r="I39" s="15">
        <f t="shared" si="9"/>
        <v>3507368.8200000003</v>
      </c>
    </row>
    <row r="40" spans="2:9" ht="12.75">
      <c r="B40" s="13" t="s">
        <v>41</v>
      </c>
      <c r="C40" s="11"/>
      <c r="D40" s="15">
        <v>4646108</v>
      </c>
      <c r="E40" s="16">
        <v>-1138739.18</v>
      </c>
      <c r="F40" s="15">
        <f>D40+E40</f>
        <v>3507368.8200000003</v>
      </c>
      <c r="G40" s="16">
        <v>0</v>
      </c>
      <c r="H40" s="16">
        <v>0</v>
      </c>
      <c r="I40" s="16">
        <f t="shared" si="6"/>
        <v>3507368.8200000003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11495951</v>
      </c>
      <c r="E85" s="21">
        <f>E86+E104+E94+E114+E124+E134+E138+E147+E151</f>
        <v>167522</v>
      </c>
      <c r="F85" s="21">
        <f t="shared" si="12"/>
        <v>11663473</v>
      </c>
      <c r="G85" s="21">
        <f>G86+G104+G94+G114+G124+G134+G138+G147+G151</f>
        <v>2584903.3000000003</v>
      </c>
      <c r="H85" s="21">
        <f>H86+H104+H94+H114+H124+H134+H138+H147+H151</f>
        <v>2584903.3000000003</v>
      </c>
      <c r="I85" s="21">
        <f t="shared" si="12"/>
        <v>9078569.7</v>
      </c>
    </row>
    <row r="86" spans="2:9" ht="12.75">
      <c r="B86" s="3" t="s">
        <v>12</v>
      </c>
      <c r="C86" s="9"/>
      <c r="D86" s="15">
        <f>SUM(D87:D93)</f>
        <v>10838028</v>
      </c>
      <c r="E86" s="15">
        <f>SUM(E87:E93)</f>
        <v>-624226</v>
      </c>
      <c r="F86" s="15">
        <f>SUM(F87:F93)</f>
        <v>10213802</v>
      </c>
      <c r="G86" s="15">
        <f>SUM(G87:G93)</f>
        <v>2344117.89</v>
      </c>
      <c r="H86" s="15">
        <f>SUM(H87:H93)</f>
        <v>2344117.89</v>
      </c>
      <c r="I86" s="16">
        <f aca="true" t="shared" si="13" ref="I86:I149">F86-G86</f>
        <v>7869684.109999999</v>
      </c>
    </row>
    <row r="87" spans="2:9" ht="12.75">
      <c r="B87" s="13" t="s">
        <v>13</v>
      </c>
      <c r="C87" s="11"/>
      <c r="D87" s="15">
        <v>8759361</v>
      </c>
      <c r="E87" s="16">
        <v>-412526</v>
      </c>
      <c r="F87" s="15">
        <f aca="true" t="shared" si="14" ref="F87:F103">D87+E87</f>
        <v>8346835</v>
      </c>
      <c r="G87" s="16">
        <v>2178346.6</v>
      </c>
      <c r="H87" s="16">
        <v>2178346.6</v>
      </c>
      <c r="I87" s="16">
        <f t="shared" si="13"/>
        <v>6168488.4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1412409</v>
      </c>
      <c r="E89" s="16">
        <v>-236828</v>
      </c>
      <c r="F89" s="15">
        <f t="shared" si="14"/>
        <v>1175581</v>
      </c>
      <c r="G89" s="16">
        <v>0</v>
      </c>
      <c r="H89" s="16">
        <v>0</v>
      </c>
      <c r="I89" s="16">
        <f t="shared" si="13"/>
        <v>1175581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666258</v>
      </c>
      <c r="E91" s="16">
        <v>25128</v>
      </c>
      <c r="F91" s="15">
        <f t="shared" si="14"/>
        <v>691386</v>
      </c>
      <c r="G91" s="16">
        <v>165771.29</v>
      </c>
      <c r="H91" s="16">
        <v>165771.29</v>
      </c>
      <c r="I91" s="16">
        <f t="shared" si="13"/>
        <v>525614.71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93500</v>
      </c>
      <c r="F94" s="15">
        <f>SUM(F95:F103)</f>
        <v>93500</v>
      </c>
      <c r="G94" s="15">
        <f>SUM(G95:G103)</f>
        <v>0</v>
      </c>
      <c r="H94" s="15">
        <f>SUM(H95:H103)</f>
        <v>0</v>
      </c>
      <c r="I94" s="16">
        <f t="shared" si="13"/>
        <v>93500</v>
      </c>
    </row>
    <row r="95" spans="2:9" ht="12.75">
      <c r="B95" s="13" t="s">
        <v>21</v>
      </c>
      <c r="C95" s="11"/>
      <c r="D95" s="15">
        <v>0</v>
      </c>
      <c r="E95" s="16">
        <v>55000</v>
      </c>
      <c r="F95" s="15">
        <f t="shared" si="14"/>
        <v>55000</v>
      </c>
      <c r="G95" s="16">
        <v>0</v>
      </c>
      <c r="H95" s="16">
        <v>0</v>
      </c>
      <c r="I95" s="16">
        <f t="shared" si="13"/>
        <v>55000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3500</v>
      </c>
      <c r="F98" s="15">
        <f t="shared" si="14"/>
        <v>3500</v>
      </c>
      <c r="G98" s="16">
        <v>0</v>
      </c>
      <c r="H98" s="16">
        <v>0</v>
      </c>
      <c r="I98" s="16">
        <f t="shared" si="13"/>
        <v>3500</v>
      </c>
    </row>
    <row r="99" spans="2:9" ht="12.75">
      <c r="B99" s="13" t="s">
        <v>25</v>
      </c>
      <c r="C99" s="11"/>
      <c r="D99" s="15">
        <v>0</v>
      </c>
      <c r="E99" s="16">
        <v>15000</v>
      </c>
      <c r="F99" s="15">
        <f t="shared" si="14"/>
        <v>15000</v>
      </c>
      <c r="G99" s="16">
        <v>0</v>
      </c>
      <c r="H99" s="16">
        <v>0</v>
      </c>
      <c r="I99" s="16">
        <f t="shared" si="13"/>
        <v>15000</v>
      </c>
    </row>
    <row r="100" spans="2:9" ht="12.75">
      <c r="B100" s="13" t="s">
        <v>26</v>
      </c>
      <c r="C100" s="11"/>
      <c r="D100" s="15">
        <v>0</v>
      </c>
      <c r="E100" s="16">
        <v>20000</v>
      </c>
      <c r="F100" s="15">
        <f t="shared" si="14"/>
        <v>20000</v>
      </c>
      <c r="G100" s="16">
        <v>0</v>
      </c>
      <c r="H100" s="16">
        <v>0</v>
      </c>
      <c r="I100" s="16">
        <f t="shared" si="13"/>
        <v>20000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657923</v>
      </c>
      <c r="E104" s="15">
        <f>SUM(E105:E113)</f>
        <v>698248</v>
      </c>
      <c r="F104" s="15">
        <f>SUM(F105:F113)</f>
        <v>1356171</v>
      </c>
      <c r="G104" s="15">
        <f>SUM(G105:G113)</f>
        <v>240785.41</v>
      </c>
      <c r="H104" s="15">
        <f>SUM(H105:H113)</f>
        <v>240785.41</v>
      </c>
      <c r="I104" s="16">
        <f t="shared" si="13"/>
        <v>1115385.59</v>
      </c>
    </row>
    <row r="105" spans="2:9" ht="12.75">
      <c r="B105" s="13" t="s">
        <v>31</v>
      </c>
      <c r="C105" s="11"/>
      <c r="D105" s="15">
        <v>277168</v>
      </c>
      <c r="E105" s="16">
        <v>120180</v>
      </c>
      <c r="F105" s="16">
        <f>D105+E105</f>
        <v>397348</v>
      </c>
      <c r="G105" s="16">
        <v>99082.23</v>
      </c>
      <c r="H105" s="16">
        <v>99082.23</v>
      </c>
      <c r="I105" s="16">
        <f t="shared" si="13"/>
        <v>298265.77</v>
      </c>
    </row>
    <row r="106" spans="2:9" ht="12.75">
      <c r="B106" s="13" t="s">
        <v>32</v>
      </c>
      <c r="C106" s="11"/>
      <c r="D106" s="15">
        <v>0</v>
      </c>
      <c r="E106" s="16">
        <v>47583.52</v>
      </c>
      <c r="F106" s="16">
        <f aca="true" t="shared" si="15" ref="F106:F113">D106+E106</f>
        <v>47583.52</v>
      </c>
      <c r="G106" s="16">
        <v>14583.52</v>
      </c>
      <c r="H106" s="16">
        <v>14583.52</v>
      </c>
      <c r="I106" s="16">
        <f t="shared" si="13"/>
        <v>33000</v>
      </c>
    </row>
    <row r="107" spans="2:9" ht="12.75">
      <c r="B107" s="13" t="s">
        <v>33</v>
      </c>
      <c r="C107" s="11"/>
      <c r="D107" s="15">
        <v>202400</v>
      </c>
      <c r="E107" s="16">
        <v>166900</v>
      </c>
      <c r="F107" s="16">
        <f t="shared" si="15"/>
        <v>369300</v>
      </c>
      <c r="G107" s="16">
        <v>100900</v>
      </c>
      <c r="H107" s="16">
        <v>100900</v>
      </c>
      <c r="I107" s="16">
        <f t="shared" si="13"/>
        <v>268400</v>
      </c>
    </row>
    <row r="108" spans="2:9" ht="12.75">
      <c r="B108" s="13" t="s">
        <v>34</v>
      </c>
      <c r="C108" s="11"/>
      <c r="D108" s="15">
        <v>0</v>
      </c>
      <c r="E108" s="16">
        <v>136500</v>
      </c>
      <c r="F108" s="16">
        <f t="shared" si="15"/>
        <v>136500</v>
      </c>
      <c r="G108" s="16">
        <v>0</v>
      </c>
      <c r="H108" s="16">
        <v>0</v>
      </c>
      <c r="I108" s="16">
        <f t="shared" si="13"/>
        <v>136500</v>
      </c>
    </row>
    <row r="109" spans="2:9" ht="12.75">
      <c r="B109" s="13" t="s">
        <v>35</v>
      </c>
      <c r="C109" s="11"/>
      <c r="D109" s="15">
        <v>131400</v>
      </c>
      <c r="E109" s="16">
        <v>59020.34</v>
      </c>
      <c r="F109" s="16">
        <f t="shared" si="15"/>
        <v>190420.34</v>
      </c>
      <c r="G109" s="16">
        <v>10000</v>
      </c>
      <c r="H109" s="16">
        <v>10000</v>
      </c>
      <c r="I109" s="16">
        <f t="shared" si="13"/>
        <v>180420.34</v>
      </c>
    </row>
    <row r="110" spans="2:9" ht="12.75">
      <c r="B110" s="13" t="s">
        <v>36</v>
      </c>
      <c r="C110" s="11"/>
      <c r="D110" s="15">
        <v>0</v>
      </c>
      <c r="E110" s="16">
        <v>28542.14</v>
      </c>
      <c r="F110" s="16">
        <f t="shared" si="15"/>
        <v>28542.14</v>
      </c>
      <c r="G110" s="16">
        <v>15596.14</v>
      </c>
      <c r="H110" s="16">
        <v>15596.14</v>
      </c>
      <c r="I110" s="16">
        <f t="shared" si="13"/>
        <v>12946</v>
      </c>
    </row>
    <row r="111" spans="2:9" ht="12.75">
      <c r="B111" s="13" t="s">
        <v>37</v>
      </c>
      <c r="C111" s="11"/>
      <c r="D111" s="15">
        <v>46955</v>
      </c>
      <c r="E111" s="16">
        <v>22500</v>
      </c>
      <c r="F111" s="16">
        <f t="shared" si="15"/>
        <v>69455</v>
      </c>
      <c r="G111" s="16">
        <v>623.52</v>
      </c>
      <c r="H111" s="16">
        <v>623.52</v>
      </c>
      <c r="I111" s="16">
        <f t="shared" si="13"/>
        <v>68831.48</v>
      </c>
    </row>
    <row r="112" spans="2:9" ht="12.75">
      <c r="B112" s="13" t="s">
        <v>38</v>
      </c>
      <c r="C112" s="11"/>
      <c r="D112" s="15">
        <v>0</v>
      </c>
      <c r="E112" s="16">
        <v>589</v>
      </c>
      <c r="F112" s="16">
        <f t="shared" si="15"/>
        <v>589</v>
      </c>
      <c r="G112" s="16">
        <v>0</v>
      </c>
      <c r="H112" s="16">
        <v>0</v>
      </c>
      <c r="I112" s="16">
        <f t="shared" si="13"/>
        <v>589</v>
      </c>
    </row>
    <row r="113" spans="2:9" ht="12.75">
      <c r="B113" s="13" t="s">
        <v>39</v>
      </c>
      <c r="C113" s="11"/>
      <c r="D113" s="15">
        <v>0</v>
      </c>
      <c r="E113" s="16">
        <v>116433</v>
      </c>
      <c r="F113" s="16">
        <f t="shared" si="15"/>
        <v>116433</v>
      </c>
      <c r="G113" s="16">
        <v>0</v>
      </c>
      <c r="H113" s="16">
        <v>0</v>
      </c>
      <c r="I113" s="16">
        <f t="shared" si="13"/>
        <v>116433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30877008</v>
      </c>
      <c r="E160" s="14">
        <f t="shared" si="21"/>
        <v>446999</v>
      </c>
      <c r="F160" s="14">
        <f t="shared" si="21"/>
        <v>31324007</v>
      </c>
      <c r="G160" s="14">
        <f t="shared" si="21"/>
        <v>6316013.09</v>
      </c>
      <c r="H160" s="14">
        <f t="shared" si="21"/>
        <v>6162935.27</v>
      </c>
      <c r="I160" s="14">
        <f t="shared" si="21"/>
        <v>25007993.91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2022-04-28T16:48:01Z</dcterms:modified>
  <cp:category/>
  <cp:version/>
  <cp:contentType/>
  <cp:contentStatus/>
</cp:coreProperties>
</file>