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Invitado_UTVAM\Documents\calidad y evaluacion\Transparencia 4to Trimestre 2023\"/>
    </mc:Choice>
  </mc:AlternateContent>
  <xr:revisionPtr revIDLastSave="0" documentId="13_ncr:1_{F0375E5C-5685-42D4-B48E-D823A133EABE}" xr6:coauthVersionLast="45" xr6:coauthVersionMax="45" xr10:uidLastSave="{00000000-0000-0000-0000-000000000000}"/>
  <bookViews>
    <workbookView xWindow="-120" yWindow="-120" windowWidth="29040" windowHeight="15840" tabRatio="75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2972" sheetId="10" r:id="rId9"/>
    <sheet name="Hidden_8" sheetId="9" r:id="rId10"/>
    <sheet name="Hidden_1_Tabla_492972" sheetId="11" r:id="rId11"/>
    <sheet name="Tabla_492957" sheetId="12" r:id="rId12"/>
    <sheet name="Hidden_1_Tabla_492957" sheetId="13" r:id="rId13"/>
    <sheet name="Tabla_492969" sheetId="14" r:id="rId14"/>
  </sheets>
  <externalReferences>
    <externalReference r:id="rId15"/>
  </externalReferences>
  <definedNames>
    <definedName name="Hidden_1_Tabla_4929574">Hidden_1_Tabla_492957!$A$1:$A$3</definedName>
    <definedName name="Hidden_1_Tabla_4929725">Hidden_1_Tabla_492972!$A$1:$A$2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856">Hidden_8!$A$1:$A$2</definedName>
  </definedNames>
  <calcPr calcId="191029"/>
  <webPublishObjects count="2">
    <webPublishObject id="7807" divId="a69_f28_b_UTVAM_7807" destinationFile="C:\Users\Hp\Downloads\fraccionesparaplataformaestatal_\a69_f28_b_UTVAM.html"/>
    <webPublishObject id="11672" divId="a69_f28_b_UTVAM_11672" destinationFile="C:\Users\Hp\Downloads\fraccionesparaplataformaestatal_\a69_f28_b_UTVAM.html"/>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0" l="1"/>
  <c r="AO44" i="1"/>
  <c r="H5" i="10"/>
  <c r="AO43" i="1"/>
  <c r="AO42" i="1"/>
  <c r="AO41" i="1"/>
  <c r="AO40" i="1"/>
  <c r="AO39" i="1"/>
  <c r="AO38" i="1"/>
  <c r="AO37" i="1"/>
  <c r="AO36" i="1"/>
  <c r="AO35" i="1"/>
  <c r="AO34" i="1"/>
  <c r="H19" i="10"/>
  <c r="AO33" i="1"/>
  <c r="AO32" i="1"/>
  <c r="AO31" i="1"/>
  <c r="AO30" i="1"/>
  <c r="AO29" i="1"/>
  <c r="AO28" i="1" l="1"/>
  <c r="AO27" i="1"/>
  <c r="AO26" i="1"/>
  <c r="AO25" i="1"/>
  <c r="AO24" i="1"/>
  <c r="AO23" i="1"/>
  <c r="AO22" i="1"/>
  <c r="AO21" i="1"/>
  <c r="AO20" i="1"/>
  <c r="AO19" i="1"/>
  <c r="H6" i="10" l="1"/>
  <c r="H4" i="10" l="1"/>
  <c r="AO17" i="1" l="1"/>
  <c r="AO16" i="1"/>
  <c r="AO15" i="1" l="1"/>
  <c r="AO14" i="1"/>
  <c r="AO13" i="1"/>
  <c r="AO12" i="1"/>
  <c r="AO9" i="1"/>
  <c r="AO8" i="1" l="1"/>
</calcChain>
</file>

<file path=xl/sharedStrings.xml><?xml version="1.0" encoding="utf-8"?>
<sst xmlns="http://schemas.openxmlformats.org/spreadsheetml/2006/main" count="1484" uniqueCount="519">
  <si>
    <t>52276</t>
  </si>
  <si>
    <t>TÍTULO</t>
  </si>
  <si>
    <t>NOMBRE CORTO</t>
  </si>
  <si>
    <t>Procedimientos de adjudicación directa</t>
  </si>
  <si>
    <t>a69_f28_b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</si>
  <si>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</si>
  <si>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</si>
  <si>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</si>
  <si>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</si>
  <si>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</si>
  <si>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</si>
  <si>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</si>
  <si>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</si>
  <si>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</si>
  <si>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</si>
  <si>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492935</t>
  </si>
  <si>
    <t>492959</t>
  </si>
  <si>
    <t>492960</t>
  </si>
  <si>
    <t>492971</t>
  </si>
  <si>
    <t>492970</t>
  </si>
  <si>
    <t>562022</t>
  </si>
  <si>
    <t>492932</t>
  </si>
  <si>
    <t>492940</t>
  </si>
  <si>
    <t>492952</t>
  </si>
  <si>
    <t>492941</t>
  </si>
  <si>
    <t>492972</t>
  </si>
  <si>
    <t>492965</t>
  </si>
  <si>
    <t>492961</t>
  </si>
  <si>
    <t>492966</t>
  </si>
  <si>
    <t>492967</t>
  </si>
  <si>
    <t>570813</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</si>
  <si>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</si>
  <si>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</si>
  <si>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</si>
  <si>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</si>
  <si>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</si>
  <si>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</si>
  <si>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</si>
  <si>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</si>
  <si>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</si>
  <si>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</si>
  <si>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</si>
  <si>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</si>
  <si>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</si>
  <si>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</si>
  <si>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</si>
  <si>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</si>
  <si>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</si>
  <si>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</si>
  <si>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</si>
  <si>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</si>
  <si>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</si>
  <si>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</si>
  <si>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</si>
  <si>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</si>
  <si>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</si>
  <si>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</si>
  <si>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</si>
  <si>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</si>
  <si>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</si>
  <si>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</si>
  <si>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</si>
  <si>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</si>
  <si>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</si>
  <si>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</si>
  <si>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</si>
  <si>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</si>
  <si>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</si>
  <si>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</si>
  <si>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</si>
  <si>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</si>
  <si>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</si>
  <si>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</si>
  <si>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</si>
  <si>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</si>
  <si>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</si>
  <si>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</si>
  <si>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</si>
  <si>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</si>
  <si>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</si>
  <si>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</si>
  <si>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</si>
  <si>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</si>
  <si>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</si>
  <si>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</si>
  <si>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</si>
  <si>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</si>
  <si>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</si>
  <si>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</si>
  <si>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</si>
  <si>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</si>
  <si>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</si>
  <si>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</si>
  <si>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</si>
  <si>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</si>
  <si>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</si>
  <si>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</si>
  <si>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</si>
  <si>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</si>
  <si>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</si>
  <si>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</si>
  <si>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</si>
  <si>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</si>
  <si>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</si>
  <si>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</si>
  <si>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</si>
  <si>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</si>
  <si>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</si>
  <si>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</si>
  <si>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</si>
  <si>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</si>
  <si>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</si>
  <si>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</si>
  <si>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</si>
  <si>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</si>
  <si>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</si>
  <si>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</si>
  <si>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</si>
  <si>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</si>
  <si>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</si>
  <si>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</si>
  <si>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</si>
  <si>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</si>
  <si>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</si>
  <si>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</si>
  <si>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</si>
  <si>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</si>
  <si>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</si>
  <si>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</si>
  <si>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</si>
  <si>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</si>
  <si>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</si>
  <si>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</si>
  <si>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</si>
  <si>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</si>
  <si>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</si>
  <si>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</si>
  <si>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</si>
  <si>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</si>
  <si>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</si>
  <si>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</si>
  <si>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</si>
  <si>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</si>
  <si>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</si>
  <si>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</si>
  <si>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</si>
  <si>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</si>
  <si>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</si>
  <si>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</si>
  <si>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</si>
  <si>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</si>
  <si>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</si>
  <si>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</si>
  <si>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</si>
  <si>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</si>
  <si>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</si>
  <si>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</si>
  <si>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</si>
  <si>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</si>
  <si>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</si>
  <si>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</si>
  <si>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</si>
  <si>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</si>
  <si>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</si>
  <si>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</si>
  <si>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</si>
  <si>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</si>
  <si>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</si>
  <si>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</si>
  <si>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</si>
  <si>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</si>
  <si>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</si>
  <si>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</si>
  <si>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</si>
  <si>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</si>
  <si>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</si>
  <si>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</si>
  <si>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</si>
  <si>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</si>
  <si>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</si>
  <si>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</si>
  <si>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</si>
  <si>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</si>
  <si>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</si>
  <si>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</si>
  <si>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</si>
  <si>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</si>
  <si>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</si>
  <si>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</si>
  <si>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</si>
  <si>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</si>
  <si>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</si>
  <si>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</si>
  <si>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</si>
  <si>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</si>
  <si>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</si>
  <si>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</si>
  <si>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</si>
  <si>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</si>
  <si>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</si>
  <si>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</si>
  <si>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</si>
  <si>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</si>
  <si>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</si>
  <si>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</si>
  <si>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</si>
  <si>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</si>
  <si>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</si>
  <si>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</si>
  <si>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</si>
  <si>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</si>
  <si>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</si>
  <si>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</si>
  <si>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</si>
  <si>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</si>
  <si>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</si>
  <si>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</si>
  <si>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</si>
  <si>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</si>
  <si>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</si>
  <si>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</si>
  <si>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</si>
  <si>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</si>
  <si>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</si>
  <si>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</si>
  <si>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</si>
  <si>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</si>
  <si>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</si>
  <si>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</si>
  <si>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</si>
  <si>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</si>
  <si>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</si>
  <si>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</si>
  <si>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</si>
  <si>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</si>
  <si>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</si>
  <si>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</si>
  <si>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</si>
  <si>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</si>
  <si>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</si>
  <si>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</si>
  <si>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</si>
  <si>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</si>
  <si>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</si>
  <si>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</si>
  <si>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</si>
  <si>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</si>
  <si>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</si>
  <si>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</si>
  <si>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</si>
  <si>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</si>
  <si>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</si>
  <si>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</si>
  <si>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</si>
  <si>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</si>
  <si>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</si>
  <si>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</si>
  <si>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</si>
  <si>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</si>
  <si>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63277</t>
  </si>
  <si>
    <t>63278</t>
  </si>
  <si>
    <t>63279</t>
  </si>
  <si>
    <t>63280</t>
  </si>
  <si>
    <t>77194</t>
  </si>
  <si>
    <t>63281</t>
  </si>
  <si>
    <t>63282</t>
  </si>
  <si>
    <t>ID</t>
  </si>
  <si>
    <t>Nombre(s)</t>
  </si>
  <si>
    <t>Primer apellido</t>
  </si>
  <si>
    <t>Segundo apellido</t>
  </si>
  <si>
    <t>Razón social</t>
  </si>
  <si>
    <t xml:space="preserve">RFC de los posibles contratantes </t>
  </si>
  <si>
    <t>Monto total de la cotización con impuestos incluidos</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</si>
  <si>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</si>
  <si>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</si>
  <si>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</si>
  <si>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</si>
  <si>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</si>
  <si>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</si>
  <si>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</si>
  <si>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</si>
  <si>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</si>
  <si>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</si>
  <si>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</si>
  <si>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63273</t>
  </si>
  <si>
    <t>63274</t>
  </si>
  <si>
    <t>63275</t>
  </si>
  <si>
    <t>63276</t>
  </si>
  <si>
    <t>Número de convenio modificatorio</t>
  </si>
  <si>
    <t>Objeto del convenio modificatorio</t>
  </si>
  <si>
    <t>Fecha de firma del convenio modificatorio</t>
  </si>
  <si>
    <t>Hipervínculo al documento del convenio</t>
  </si>
  <si>
    <t>Coordinación de Adquisiciones (UTVAM)</t>
  </si>
  <si>
    <t>Servicios Energéticos de Tizayuca S.A de C.V.</t>
  </si>
  <si>
    <t>Efectivale S de RL de CV</t>
  </si>
  <si>
    <t>SET110616D8A</t>
  </si>
  <si>
    <t>MMG990204RW7</t>
  </si>
  <si>
    <t>EFE8908015L3</t>
  </si>
  <si>
    <t>Ejercito Mexicano</t>
  </si>
  <si>
    <t>Saltillo</t>
  </si>
  <si>
    <t>5o piso</t>
  </si>
  <si>
    <t>La Cañada</t>
  </si>
  <si>
    <t>Condesa</t>
  </si>
  <si>
    <t>Tizayuca</t>
  </si>
  <si>
    <t>Pachuca de Soto</t>
  </si>
  <si>
    <t>Cuauhtémoc</t>
  </si>
  <si>
    <t>069</t>
  </si>
  <si>
    <t>048</t>
  </si>
  <si>
    <t>06140</t>
  </si>
  <si>
    <t>Departamento de Servicios Generales</t>
  </si>
  <si>
    <t>Dirección de Administración y Finanzas</t>
  </si>
  <si>
    <t>Departamento de Recursos Humanos y Financieros</t>
  </si>
  <si>
    <t>Pesos Mx</t>
  </si>
  <si>
    <t>Transferencia</t>
  </si>
  <si>
    <t>Federal</t>
  </si>
  <si>
    <t xml:space="preserve">Propio </t>
  </si>
  <si>
    <t>En el periodo que se informa la Universidad Tecnológica de la Zona Metropolitana del Valle de México no celebró ningún tipo de contrato derivado a que los montos no rebasaban las 300 VSMV. Las tablas adyacentes, hipervínculos y criterios que se encuentran vacíos es porque no lo requiere este procedimiento, el procedimiento no es de obra pública y la adjudicación se realiza con una persona moral.</t>
  </si>
  <si>
    <t xml:space="preserve">En el periodo que se informa la Universidad Tecnológica de la Zona Metropolitana del Valle de México no celebró ningún tipo de contrato derivado a que los montos no rebasaban las 300 VSMV. Las tablas adyacentes, hipervínculos y criterios que se encuentran vacíos es porque no lo requiere este procedimiento.  Este procedimiento no es de obra pública. La adjudicación se realiza con una persona moral. </t>
  </si>
  <si>
    <t>NWM9709244W4</t>
  </si>
  <si>
    <t>Nueva Walmart de México</t>
  </si>
  <si>
    <t>Qualitas Compañía de Seguros</t>
  </si>
  <si>
    <t>QCS931209G49</t>
  </si>
  <si>
    <t xml:space="preserve">                                                                                                                                                                                                                                     DESCRIPCIÓN</t>
  </si>
  <si>
    <t>Reposición de tarjetas titulares para suministrar la Despensa</t>
  </si>
  <si>
    <t>Microvisa MG, S.A. de C.V.</t>
  </si>
  <si>
    <t>Dirección de Vinculación</t>
  </si>
  <si>
    <t xml:space="preserve">En el periodo que se informa la Universidad Tecnológica de la Zona Metropolitana del Valle de México no celebró ningún tipo de contrato derivado a que los montos no rebasaban las 300 VSMV. Las tablas adyacentes, hipervínculos y criterios que se encuentran vacíos es porque no lo requiere este procedimiento.  Este procedimiento no es de obra pública. La adjudicación se realiza con una persona física. </t>
  </si>
  <si>
    <t>Ex. Hda. Coscotitlan</t>
  </si>
  <si>
    <t>L.D. Colosio</t>
  </si>
  <si>
    <t>Mz 1 F1 No. 2009</t>
  </si>
  <si>
    <t>José María Castorena</t>
  </si>
  <si>
    <t>San José de los Cedros</t>
  </si>
  <si>
    <t>Cuajimalpa</t>
  </si>
  <si>
    <t>05200</t>
  </si>
  <si>
    <t>EAE-2286022</t>
  </si>
  <si>
    <t>EAE-2286075</t>
  </si>
  <si>
    <t>Pago de combustible del mes de Octubre para el parque vehicular</t>
  </si>
  <si>
    <t>B-9136</t>
  </si>
  <si>
    <t>IXDK149293</t>
  </si>
  <si>
    <t>Pago de pastel para festejo de 11vo. Aniversario de la Universidad</t>
  </si>
  <si>
    <t>IXDK149152</t>
  </si>
  <si>
    <t>IWACM597763</t>
  </si>
  <si>
    <t>Compra de balones para los talleres de basket, volibol, futbol americano y soccer</t>
  </si>
  <si>
    <t>IBADZ372313</t>
  </si>
  <si>
    <t>A523</t>
  </si>
  <si>
    <t>Compra de 1 andamio para el area de Servicios Generales</t>
  </si>
  <si>
    <t>Miriam Sofia</t>
  </si>
  <si>
    <t>Angeles</t>
  </si>
  <si>
    <t>Ortiz</t>
  </si>
  <si>
    <t>AEOM881208MR9</t>
  </si>
  <si>
    <t>Miriam Sofía</t>
  </si>
  <si>
    <t>San Miguel</t>
  </si>
  <si>
    <t>mz.3 lt.1</t>
  </si>
  <si>
    <t>Santo Domingo Ajoloapan</t>
  </si>
  <si>
    <t>Tecamac de Felipe Villanueva</t>
  </si>
  <si>
    <t>A95263</t>
  </si>
  <si>
    <t xml:space="preserve">Compra de material para reparaciones de bancas </t>
  </si>
  <si>
    <t>Juan Carlos</t>
  </si>
  <si>
    <t>Gutiérrez</t>
  </si>
  <si>
    <t>Varela</t>
  </si>
  <si>
    <t>GUVJ740718UC6</t>
  </si>
  <si>
    <t>Gutierrez</t>
  </si>
  <si>
    <t>A147622644</t>
  </si>
  <si>
    <t>Pago de Seguro NP300</t>
  </si>
  <si>
    <t>A1730</t>
  </si>
  <si>
    <t>Compra de aceite para Sentra</t>
  </si>
  <si>
    <t>Hernán Apoloneo</t>
  </si>
  <si>
    <t>Cortéz</t>
  </si>
  <si>
    <t>García</t>
  </si>
  <si>
    <t>COGH840705AE8</t>
  </si>
  <si>
    <t>Rectoría</t>
  </si>
  <si>
    <t>En el periodo que se informa la Universidad Tecnológica de la Zona Metropolitana del Valle de México no celebró ningún tipo de contrato derivado a que los montos no rebasaban las 300 VSMV. Las tablas adyacentes, hipervínculos y criterios que se encuentran vacíos es porque no lo requiere este procedimiento, el procedimiento no es de obra pública y la adjudicación se realiza con una persona física.</t>
  </si>
  <si>
    <t>B9345</t>
  </si>
  <si>
    <t>Compra de combustible para parque vehicular</t>
  </si>
  <si>
    <t>Luis Miguel</t>
  </si>
  <si>
    <t>Orozco</t>
  </si>
  <si>
    <t>Lucio</t>
  </si>
  <si>
    <t>OOLL650825ML7</t>
  </si>
  <si>
    <t>BW53773</t>
  </si>
  <si>
    <t>Grupo Treher</t>
  </si>
  <si>
    <t>GTR020814DD8</t>
  </si>
  <si>
    <t>B9429</t>
  </si>
  <si>
    <t>BVTADW4247</t>
  </si>
  <si>
    <t>Sinergia de Energeticos</t>
  </si>
  <si>
    <t>SEN160318189</t>
  </si>
  <si>
    <t>Y47728</t>
  </si>
  <si>
    <t>AA546</t>
  </si>
  <si>
    <t>Gastos para Junta de Gobierno</t>
  </si>
  <si>
    <t>Susana</t>
  </si>
  <si>
    <t>Moreno</t>
  </si>
  <si>
    <t>MOOS720816QZ3</t>
  </si>
  <si>
    <t xml:space="preserve">En el periodo que se informa la Universidad Tecnológica de la Zona Metropolitana del Valle de México no celebró ningún tipo de contrato derivado a que los montos no rebasaban las 300 VSMV. Las tablas adyacentes, hipervínculos y criterios que se encuentran vacíos es porque no lo requiere este procedimiento, el procedimiento no es de obra pública y la adjudicación se realiza con una persona física. </t>
  </si>
  <si>
    <t>UTVAM/ADQ/16/2023</t>
  </si>
  <si>
    <t>Servicio de mantenimiento correctivo para el acceso peatonal y el vehicular</t>
  </si>
  <si>
    <t>Bernardino</t>
  </si>
  <si>
    <t>Garcia</t>
  </si>
  <si>
    <t>Salas</t>
  </si>
  <si>
    <t>GAIB820426NH6</t>
  </si>
  <si>
    <t>Reyna Xochitl</t>
  </si>
  <si>
    <t>Atempa</t>
  </si>
  <si>
    <t>Para la prestación del servicio para realizar los mantenimientos correctivos  para el acceso peatonal y el acceso vehicular de la Universidad</t>
  </si>
  <si>
    <t>Las tablas adyacentes, hipervínculos y criterios que se encuentran vacíos es porque no lo requiere este procedimiento, el procedimiento no es de obra pública, la adjudicación se realiza con una persona física, el contrato se encuentra en proceso de firma.</t>
  </si>
  <si>
    <t>UTVAM/ADQ/17/2023</t>
  </si>
  <si>
    <t>UTVAM/ADQ/18/2023</t>
  </si>
  <si>
    <t>Diego</t>
  </si>
  <si>
    <t>Espinoza</t>
  </si>
  <si>
    <t>EIGD681113PV7</t>
  </si>
  <si>
    <t>Adquisición de material de limpieza de la Universidad</t>
  </si>
  <si>
    <t>Aldama</t>
  </si>
  <si>
    <t>Tizayuca Centro</t>
  </si>
  <si>
    <t>Fabricación de 5 anuncios con las leyendas de los nombres de edificios que integran la Universidad</t>
  </si>
  <si>
    <t>Jorge Kristyan</t>
  </si>
  <si>
    <t>Morales</t>
  </si>
  <si>
    <t>Fregoso</t>
  </si>
  <si>
    <t xml:space="preserve">MOFJ860908GS1 </t>
  </si>
  <si>
    <t>España</t>
  </si>
  <si>
    <t>A</t>
  </si>
  <si>
    <t>Virginia</t>
  </si>
  <si>
    <t>Boca del Río</t>
  </si>
  <si>
    <t>UTVAM/ADQ/19/2023</t>
  </si>
  <si>
    <t>Adquisición de artículos promocionales de la Universidad</t>
  </si>
  <si>
    <t>Arte, Diseño e Imagen, S.A. de C.V.</t>
  </si>
  <si>
    <t>ADI961125C44</t>
  </si>
  <si>
    <t>Rio de las Avenidas</t>
  </si>
  <si>
    <t>258 Manzana 2 Lote 258</t>
  </si>
  <si>
    <t>Altos</t>
  </si>
  <si>
    <t>Lomas Residencial Pachuca</t>
  </si>
  <si>
    <t>42094</t>
  </si>
  <si>
    <t>Las tablas adyacentes, hipervínculos y criterios que se encuentran vacíos es porque no lo requiere este procedimiento, el procedimiento no es de obra pública, la adjudicación se realiza con una persona moral, el contrato se encuentra en proceso de firma.</t>
  </si>
  <si>
    <t>UTVAM/ADQ/20/2023</t>
  </si>
  <si>
    <t>Servicio para realizar el resanado y pintura de los edificios de Rectoría y Laboratorios Pesados</t>
  </si>
  <si>
    <t>Luis Alberto</t>
  </si>
  <si>
    <t>Santos</t>
  </si>
  <si>
    <t>Pelcastre</t>
  </si>
  <si>
    <t>SAPL920901EC7</t>
  </si>
  <si>
    <t>César Becerra Archer</t>
  </si>
  <si>
    <t>Forjadores de Pachuca</t>
  </si>
  <si>
    <t>Mineral de la Reforma</t>
  </si>
  <si>
    <t>42185</t>
  </si>
  <si>
    <t>UTVAM/ADQ/21/2023</t>
  </si>
  <si>
    <t>Servicio de limpieza de vidrios externos de los edificios de Rectoría y Laboratorios Pesados</t>
  </si>
  <si>
    <t>UTVAM/ADQ/22/2023</t>
  </si>
  <si>
    <t>Servicio para realizar el mantenimiento a 15 lámparas solares, así como el suministro y sustitución de un interruptor termomagnético en el Edificio de Centro de Información y Documentación</t>
  </si>
  <si>
    <t>Desarrollo y Aplicación Tecnológica, S.A. de C.V.</t>
  </si>
  <si>
    <t>DAT010608BN8</t>
  </si>
  <si>
    <t>San Cayetano</t>
  </si>
  <si>
    <t>Hacienda La Herradura</t>
  </si>
  <si>
    <t>42082</t>
  </si>
  <si>
    <t>UTVAM/ADQ/24/2023</t>
  </si>
  <si>
    <t>Servicio integral de fumigación y control de plagas para las instalaciones de la Universidad</t>
  </si>
  <si>
    <t>José Luis</t>
  </si>
  <si>
    <t>Montiel</t>
  </si>
  <si>
    <t>Cruz</t>
  </si>
  <si>
    <t>MOCL7611142X8</t>
  </si>
  <si>
    <t>Galeana</t>
  </si>
  <si>
    <t>Centro</t>
  </si>
  <si>
    <t>42000</t>
  </si>
  <si>
    <t>UTVAM/ADQ/25/2023</t>
  </si>
  <si>
    <t>Adquisición de 650 playeras tipo polo para alumnos y personal de la Universidad</t>
  </si>
  <si>
    <t>Estela María</t>
  </si>
  <si>
    <t>Pérez</t>
  </si>
  <si>
    <t>OAPE681118KT7</t>
  </si>
  <si>
    <t>Jazmín</t>
  </si>
  <si>
    <t>San Agustín Tlaxiaca</t>
  </si>
  <si>
    <t>42161</t>
  </si>
  <si>
    <t>UTVAM/ADQ/26/2023</t>
  </si>
  <si>
    <t>Adquisición de material de oficina y consumibles para el procesamiento en equipos y bienes informáticos</t>
  </si>
  <si>
    <t>Rio Bamba</t>
  </si>
  <si>
    <t>Local 6</t>
  </si>
  <si>
    <t>Lindavista Norte</t>
  </si>
  <si>
    <t>Gustavo A. Madero</t>
  </si>
  <si>
    <t>07300</t>
  </si>
  <si>
    <t>Dirección Académica</t>
  </si>
  <si>
    <t>UTVAM/ADQ/27/2023</t>
  </si>
  <si>
    <t>Adquisición de productos químicos y material de laboratorio de química</t>
  </si>
  <si>
    <t>Química Sefir, S.A. de C.V.</t>
  </si>
  <si>
    <t>QSE171201F78</t>
  </si>
  <si>
    <t>Huitzilopochtli</t>
  </si>
  <si>
    <t>Manzana 17 Lote 2</t>
  </si>
  <si>
    <t>Ajusco Huyamilpas</t>
  </si>
  <si>
    <t>Coyoacán</t>
  </si>
  <si>
    <t>04300</t>
  </si>
  <si>
    <t>UTVAM/ADQ/28/2023</t>
  </si>
  <si>
    <t>Dixlab, S.A. de C.V.</t>
  </si>
  <si>
    <t>DIX1512143V5</t>
  </si>
  <si>
    <t>Azcapotzalco La Villa</t>
  </si>
  <si>
    <t>San Bartolo Atepehuacan</t>
  </si>
  <si>
    <t>07730</t>
  </si>
  <si>
    <t>UTVAM/ADQ/29/2023</t>
  </si>
  <si>
    <t>Tequimec, S.R.L. de C.V.</t>
  </si>
  <si>
    <t>TEQ890223RSA</t>
  </si>
  <si>
    <t>Xalpa</t>
  </si>
  <si>
    <t>Mz 135 Lt 12</t>
  </si>
  <si>
    <t>Tenorios</t>
  </si>
  <si>
    <t>Iztapalapa</t>
  </si>
  <si>
    <t>09680</t>
  </si>
  <si>
    <t>Adquisición de solera para mantenimiento de butacas</t>
  </si>
  <si>
    <t>Ferreacero León, S.A. de C.v.</t>
  </si>
  <si>
    <t>FLE040910D55</t>
  </si>
  <si>
    <t>C12566</t>
  </si>
  <si>
    <t>Benito Juárez Sur</t>
  </si>
  <si>
    <t>Barrio Atempa</t>
  </si>
  <si>
    <t>Pago de combustible del mes de Diciembre para el parque vehicular</t>
  </si>
  <si>
    <t>A525</t>
  </si>
  <si>
    <t>Compra de 2 andamios y accesorios para el area de Servicios Generales</t>
  </si>
  <si>
    <t>Conforme al Anexo 41 del Presupuesto de Egresos del Estado de Hidalgo del ejercicio fiscal 2023, donde están establecidos los montos máximos y modo de adjudicación de adquisiciones, arrendamientos y prestación de servicios y al Art.57 De La Ley De Adquisiciones Arrendamientos Y Servicios Del Sector Público Del Estado De Hidalgo</t>
  </si>
  <si>
    <t>https://utvam.edu.mx/adquisiciones/documentos/Oficio_SFP-0080-2023_IP.pdf</t>
  </si>
  <si>
    <t>https://utvam.edu.mx/adquisiciones/documentos/Suficiencia_Subsidio_Oct-Dic_2023.PDF</t>
  </si>
  <si>
    <t>Conforme al Anexo 9 del Presupuesto de Egresos de la Federación del ejercicio fiscal 2023, donde están establecidos los montos máximos y modo de adjudicación de adquisiciones, arrendamientos y prestación de servicios y Artículo 42 de la Ley de Adquisiciones Arrendamientos y Servicios del Sector Público</t>
  </si>
  <si>
    <t>15</t>
  </si>
  <si>
    <t>003</t>
  </si>
  <si>
    <t>007</t>
  </si>
  <si>
    <t>004</t>
  </si>
  <si>
    <t>15081</t>
  </si>
  <si>
    <t>005</t>
  </si>
  <si>
    <t>028</t>
  </si>
  <si>
    <t>052</t>
  </si>
  <si>
    <t>051</t>
  </si>
  <si>
    <t xml:space="preserve">https://utvam.edu.mx/adquisiciones/documentos/Suficiencia_Subsidio_Oct-Dic_2023.PDF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</si>
</sst>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indexed="9"/>
      <name val="Arial"/>
      <family val="2"/>
    </font>
    <font>
      <u/>
      <sz val="11"/>
      <color theme="10"/>
      <name val="Calibri"/>
      <family val="2"/>
      <scheme val="minor"/>
    </font>
    <font>
      <sz val="11"/>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53">
    <xf numFmtId="0" fontId="0" fillId="0" borderId="0" xfId="0"/>
    <xf numFmtId="0" fontId="7" fillId="2" borderId="1" xfId="0" applyFont="1" applyFill="1" applyBorder="1" applyAlignment="1">
      <alignment horizontal="center" wrapText="1"/>
    </xf>
    <xf numFmtId="0" fontId="8" fillId="4" borderId="1" xfId="0" applyFont="1" applyFill="1" applyBorder="1" applyAlignment="1">
      <alignment horizontal="center" wrapText="1"/>
    </xf>
    <xf numFmtId="0" fontId="0" fillId="0" borderId="1" xfId="0" applyBorder="1" applyAlignment="1">
      <alignment horizontal="left"/>
    </xf>
    <xf numFmtId="0" fontId="0" fillId="0" borderId="1" xfId="0" applyBorder="1"/>
    <xf numFmtId="0" fontId="0" fillId="3" borderId="1" xfId="0" applyFill="1" applyBorder="1" applyAlignment="1">
      <alignment horizontal="left"/>
    </xf>
    <xf numFmtId="0" fontId="9" fillId="3" borderId="1" xfId="0" applyFont="1" applyFill="1" applyBorder="1" applyAlignment="1">
      <alignment horizontal="left" wrapText="1"/>
    </xf>
    <xf numFmtId="0" fontId="0" fillId="0" borderId="1" xfId="0" applyBorder="1"/>
    <xf numFmtId="0" fontId="0" fillId="0" borderId="1" xfId="0" applyFont="1" applyBorder="1" applyAlignment="1">
      <alignment horizontal="left" vertical="center"/>
    </xf>
    <xf numFmtId="14" fontId="0" fillId="3" borderId="1" xfId="0" applyNumberFormat="1" applyFont="1" applyFill="1" applyBorder="1" applyAlignment="1">
      <alignment horizontal="left" vertical="center"/>
    </xf>
    <xf numFmtId="14" fontId="0" fillId="0" borderId="1" xfId="0" applyNumberFormat="1" applyFont="1" applyBorder="1" applyAlignment="1">
      <alignment horizontal="left" vertical="center"/>
    </xf>
    <xf numFmtId="0" fontId="0" fillId="0" borderId="0" xfId="0" applyFont="1" applyAlignment="1">
      <alignment vertical="center"/>
    </xf>
    <xf numFmtId="49" fontId="0" fillId="0" borderId="1" xfId="0" applyNumberFormat="1" applyFont="1" applyBorder="1" applyAlignment="1">
      <alignment horizontal="left" vertical="center"/>
    </xf>
    <xf numFmtId="0" fontId="0" fillId="0" borderId="1" xfId="0" applyFont="1" applyFill="1" applyBorder="1" applyAlignment="1">
      <alignment horizontal="left" vertical="center"/>
    </xf>
    <xf numFmtId="14" fontId="0" fillId="0" borderId="1" xfId="0" applyNumberFormat="1" applyFont="1" applyFill="1" applyBorder="1" applyAlignment="1">
      <alignment horizontal="left" vertical="center"/>
    </xf>
    <xf numFmtId="0" fontId="0" fillId="0" borderId="0" xfId="0" applyFont="1" applyFill="1" applyAlignment="1">
      <alignment vertical="center"/>
    </xf>
    <xf numFmtId="49" fontId="0" fillId="0" borderId="1" xfId="0" applyNumberFormat="1" applyFont="1" applyFill="1" applyBorder="1" applyAlignment="1">
      <alignment horizontal="left" vertical="center"/>
    </xf>
    <xf numFmtId="0" fontId="0" fillId="3" borderId="1" xfId="0" applyFont="1" applyFill="1" applyBorder="1" applyAlignment="1">
      <alignment horizontal="left" vertical="center"/>
    </xf>
    <xf numFmtId="0" fontId="6" fillId="0" borderId="1" xfId="0" applyFont="1" applyBorder="1" applyAlignment="1">
      <alignment horizontal="left" vertical="center"/>
    </xf>
    <xf numFmtId="49" fontId="6" fillId="0" borderId="1" xfId="0" applyNumberFormat="1" applyFont="1" applyBorder="1" applyAlignment="1">
      <alignment horizontal="left" vertical="center"/>
    </xf>
    <xf numFmtId="0" fontId="6" fillId="0" borderId="1" xfId="0" applyFont="1" applyFill="1" applyBorder="1" applyAlignment="1">
      <alignment horizontal="left" vertical="center"/>
    </xf>
    <xf numFmtId="49" fontId="6"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0" fontId="4" fillId="0" borderId="1" xfId="0" applyFont="1" applyBorder="1" applyAlignment="1">
      <alignment horizontal="left" vertical="center"/>
    </xf>
    <xf numFmtId="0" fontId="10" fillId="0" borderId="1" xfId="1" applyBorder="1" applyAlignment="1">
      <alignment horizontal="left"/>
    </xf>
    <xf numFmtId="0" fontId="0" fillId="0" borderId="1" xfId="0" applyFont="1" applyBorder="1" applyAlignment="1">
      <alignment horizontal="left" vertical="center" wrapText="1"/>
    </xf>
    <xf numFmtId="0" fontId="10" fillId="0" borderId="1" xfId="1" applyFont="1" applyBorder="1" applyAlignment="1">
      <alignment horizontal="left" vertical="center"/>
    </xf>
    <xf numFmtId="0" fontId="0" fillId="0" borderId="1" xfId="0" applyFont="1" applyFill="1" applyBorder="1" applyAlignment="1">
      <alignment horizontal="left" vertical="center" wrapText="1"/>
    </xf>
    <xf numFmtId="0" fontId="0" fillId="0" borderId="1" xfId="0" applyBorder="1"/>
    <xf numFmtId="0" fontId="0" fillId="0" borderId="1" xfId="0" applyBorder="1"/>
    <xf numFmtId="0" fontId="0" fillId="0" borderId="1" xfId="0" applyBorder="1"/>
    <xf numFmtId="0" fontId="10" fillId="0" borderId="0" xfId="1"/>
    <xf numFmtId="0" fontId="10" fillId="0" borderId="1" xfId="1" applyBorder="1"/>
    <xf numFmtId="0" fontId="3" fillId="0" borderId="1" xfId="0" applyFont="1" applyFill="1" applyBorder="1" applyAlignment="1">
      <alignment horizontal="left" vertical="center"/>
    </xf>
    <xf numFmtId="49" fontId="3" fillId="0" borderId="1" xfId="0" applyNumberFormat="1" applyFont="1" applyFill="1" applyBorder="1" applyAlignment="1">
      <alignment horizontal="left" vertical="center"/>
    </xf>
    <xf numFmtId="0" fontId="0" fillId="0" borderId="1" xfId="0" applyBorder="1"/>
    <xf numFmtId="0" fontId="11" fillId="3" borderId="1" xfId="0" applyFont="1" applyFill="1" applyBorder="1" applyAlignment="1">
      <alignment horizontal="left"/>
    </xf>
    <xf numFmtId="49" fontId="12" fillId="0" borderId="1" xfId="0" applyNumberFormat="1" applyFont="1" applyBorder="1" applyAlignment="1">
      <alignment horizontal="left" vertical="center"/>
    </xf>
    <xf numFmtId="0" fontId="12" fillId="3" borderId="1" xfId="0" applyFont="1" applyFill="1" applyBorder="1" applyAlignment="1">
      <alignment horizontal="left" vertical="center"/>
    </xf>
    <xf numFmtId="0" fontId="8" fillId="3" borderId="1" xfId="0" applyFont="1" applyFill="1" applyBorder="1" applyAlignment="1">
      <alignment horizontal="left" vertical="center"/>
    </xf>
    <xf numFmtId="49" fontId="0" fillId="3" borderId="1" xfId="0" applyNumberFormat="1" applyFill="1" applyBorder="1" applyAlignment="1">
      <alignment horizontal="left"/>
    </xf>
    <xf numFmtId="0" fontId="2" fillId="0" borderId="1" xfId="0" applyFont="1" applyFill="1" applyBorder="1" applyAlignment="1">
      <alignment horizontal="left" vertical="center"/>
    </xf>
    <xf numFmtId="0" fontId="0" fillId="3" borderId="1" xfId="0" applyFont="1" applyFill="1" applyBorder="1" applyAlignment="1">
      <alignment horizontal="left" vertical="center" wrapText="1"/>
    </xf>
    <xf numFmtId="0" fontId="2" fillId="0" borderId="1" xfId="0" applyFont="1" applyBorder="1" applyAlignment="1">
      <alignment horizontal="left" vertical="center"/>
    </xf>
    <xf numFmtId="49" fontId="1" fillId="0" borderId="1" xfId="0" applyNumberFormat="1" applyFont="1" applyBorder="1" applyAlignment="1">
      <alignment horizontal="left" vertical="center"/>
    </xf>
    <xf numFmtId="0" fontId="8" fillId="0" borderId="1" xfId="0" quotePrefix="1" applyFont="1" applyBorder="1" applyAlignment="1">
      <alignment horizontal="left" vertical="center"/>
    </xf>
    <xf numFmtId="49" fontId="1" fillId="0" borderId="1" xfId="0" applyNumberFormat="1" applyFont="1" applyFill="1" applyBorder="1" applyAlignment="1">
      <alignment horizontal="left" vertical="center"/>
    </xf>
    <xf numFmtId="0" fontId="8" fillId="3" borderId="1" xfId="0" quotePrefix="1" applyFont="1" applyFill="1" applyBorder="1" applyAlignment="1">
      <alignment horizontal="left" vertical="center"/>
    </xf>
    <xf numFmtId="0" fontId="7" fillId="2" borderId="1" xfId="0" applyFont="1" applyFill="1" applyBorder="1" applyAlignment="1">
      <alignment horizontal="center" wrapText="1"/>
    </xf>
    <xf numFmtId="0" fontId="0" fillId="0" borderId="1" xfId="0" applyBorder="1"/>
    <xf numFmtId="0" fontId="8" fillId="4" borderId="1" xfId="0" applyFont="1" applyFill="1" applyBorder="1"/>
    <xf numFmtId="0" fontId="8" fillId="4" borderId="1" xfId="0" applyFont="1" applyFill="1" applyBorder="1" applyAlignment="1">
      <alignment horizontal="left" wrapText="1"/>
    </xf>
    <xf numFmtId="0" fontId="7" fillId="2" borderId="1"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VITADO1/Documents/RESPALDO%20PC%205150163-INF%2024FEB2023/ADQUISICIONES%20ACA/TRANSPARENCIA/SIPOT/TRANSPARENCIA%20SEGUNDO%20TRIMESTRE%20ABR-JUN%202023/a69_f28_b_UTVAM%20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92972"/>
      <sheetName val="Tabla_492957"/>
      <sheetName val="Hidden_1_Tabla_492957"/>
      <sheetName val="Tabla_492969"/>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tvam.edu.mx/adquisiciones/documentos/Suficiencia_Subsidio_Oct-Dic_2023.PDF" TargetMode="External"/><Relationship Id="rId1" Type="http://schemas.openxmlformats.org/officeDocument/2006/relationships/hyperlink" Target="https://utvam.edu.mx/adquisiciones/documentos/Suficiencia_Subsidio_Oct-Dic_2023.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44"/>
  <sheetViews>
    <sheetView tabSelected="1" topLeftCell="AA2" zoomScale="55" zoomScaleNormal="55" workbookViewId="0">
      <pane ySplit="6" topLeftCell="A8" activePane="bottomLeft" state="frozen"/>
      <selection activeCell="A2" sqref="A2"/>
      <selection pane="bottomLeft" activeCell="AD17" sqref="A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89.28515625" customWidth="1"/>
    <col min="9" max="9" width="172.42578125" customWidth="1"/>
    <col min="10" max="10" width="81.140625" customWidth="1"/>
    <col min="11" max="11" width="76.28515625" bestFit="1" customWidth="1"/>
    <col min="12" max="12" width="22.5703125" bestFit="1" customWidth="1"/>
    <col min="13" max="13" width="26.28515625" bestFit="1" customWidth="1"/>
    <col min="14" max="14" width="28.140625" bestFit="1" customWidth="1"/>
    <col min="15" max="15" width="54"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44.28515625"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87.85546875" bestFit="1" customWidth="1"/>
    <col min="49" max="49" width="85" bestFit="1" customWidth="1"/>
    <col min="50" max="50" width="74.5703125" bestFit="1" customWidth="1"/>
    <col min="51" max="51" width="66.28515625" bestFit="1" customWidth="1"/>
    <col min="52" max="52" width="143.710937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55.7109375" bestFit="1" customWidth="1"/>
  </cols>
  <sheetData>
    <row r="1" spans="1:67" hidden="1" x14ac:dyDescent="0.25">
      <c r="A1" t="s">
        <v>0</v>
      </c>
    </row>
    <row r="2" spans="1:67" x14ac:dyDescent="0.25">
      <c r="A2" s="48" t="s">
        <v>1</v>
      </c>
      <c r="B2" s="49"/>
      <c r="C2" s="49"/>
      <c r="D2" s="48" t="s">
        <v>2</v>
      </c>
      <c r="E2" s="49"/>
      <c r="F2" s="49"/>
      <c r="G2" s="52" t="s">
        <v>322</v>
      </c>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row>
    <row r="3" spans="1:67" x14ac:dyDescent="0.25">
      <c r="A3" s="50" t="s">
        <v>3</v>
      </c>
      <c r="B3" s="49"/>
      <c r="C3" s="49"/>
      <c r="D3" s="50" t="s">
        <v>4</v>
      </c>
      <c r="E3" s="49"/>
      <c r="F3" s="49"/>
      <c r="G3" s="51" t="s">
        <v>5</v>
      </c>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row>
    <row r="4" spans="1:67" hidden="1" x14ac:dyDescent="0.25">
      <c r="A4" s="4" t="s">
        <v>6</v>
      </c>
      <c r="B4" s="4" t="s">
        <v>7</v>
      </c>
      <c r="C4" s="4" t="s">
        <v>7</v>
      </c>
      <c r="D4" s="4" t="s">
        <v>8</v>
      </c>
      <c r="E4" s="4" t="s">
        <v>8</v>
      </c>
      <c r="F4" s="4" t="s">
        <v>8</v>
      </c>
      <c r="G4" s="4" t="s">
        <v>6</v>
      </c>
      <c r="H4" s="4" t="s">
        <v>9</v>
      </c>
      <c r="I4" s="4" t="s">
        <v>10</v>
      </c>
      <c r="J4" s="4" t="s">
        <v>9</v>
      </c>
      <c r="K4" s="4" t="s">
        <v>11</v>
      </c>
      <c r="L4" s="4" t="s">
        <v>9</v>
      </c>
      <c r="M4" s="4" t="s">
        <v>9</v>
      </c>
      <c r="N4" s="4" t="s">
        <v>9</v>
      </c>
      <c r="O4" s="4" t="s">
        <v>9</v>
      </c>
      <c r="P4" s="4" t="s">
        <v>8</v>
      </c>
      <c r="Q4" s="4" t="s">
        <v>6</v>
      </c>
      <c r="R4" s="4" t="s">
        <v>8</v>
      </c>
      <c r="S4" s="4" t="s">
        <v>9</v>
      </c>
      <c r="T4" s="4" t="s">
        <v>6</v>
      </c>
      <c r="U4" s="4" t="s">
        <v>6</v>
      </c>
      <c r="V4" s="4" t="s">
        <v>8</v>
      </c>
      <c r="W4" s="4" t="s">
        <v>9</v>
      </c>
      <c r="X4" s="4" t="s">
        <v>6</v>
      </c>
      <c r="Y4" s="4" t="s">
        <v>9</v>
      </c>
      <c r="Z4" s="4" t="s">
        <v>6</v>
      </c>
      <c r="AA4" s="4" t="s">
        <v>9</v>
      </c>
      <c r="AB4" s="4" t="s">
        <v>6</v>
      </c>
      <c r="AC4" s="4" t="s">
        <v>8</v>
      </c>
      <c r="AD4" s="4" t="s">
        <v>6</v>
      </c>
      <c r="AE4" s="4" t="s">
        <v>9</v>
      </c>
      <c r="AF4" s="4" t="s">
        <v>9</v>
      </c>
      <c r="AG4" s="4" t="s">
        <v>9</v>
      </c>
      <c r="AH4" s="4" t="s">
        <v>9</v>
      </c>
      <c r="AI4" s="4" t="s">
        <v>9</v>
      </c>
      <c r="AJ4" s="4" t="s">
        <v>9</v>
      </c>
      <c r="AK4" s="4" t="s">
        <v>6</v>
      </c>
      <c r="AL4" s="4" t="s">
        <v>7</v>
      </c>
      <c r="AM4" s="4" t="s">
        <v>7</v>
      </c>
      <c r="AN4" s="4" t="s">
        <v>7</v>
      </c>
      <c r="AO4" s="4" t="s">
        <v>12</v>
      </c>
      <c r="AP4" s="4" t="s">
        <v>12</v>
      </c>
      <c r="AQ4" s="4" t="s">
        <v>12</v>
      </c>
      <c r="AR4" s="4" t="s">
        <v>12</v>
      </c>
      <c r="AS4" s="4" t="s">
        <v>6</v>
      </c>
      <c r="AT4" s="4" t="s">
        <v>6</v>
      </c>
      <c r="AU4" s="4" t="s">
        <v>6</v>
      </c>
      <c r="AV4" s="4" t="s">
        <v>9</v>
      </c>
      <c r="AW4" s="4" t="s">
        <v>12</v>
      </c>
      <c r="AX4" s="4" t="s">
        <v>7</v>
      </c>
      <c r="AY4" s="4" t="s">
        <v>7</v>
      </c>
      <c r="AZ4" s="4" t="s">
        <v>10</v>
      </c>
      <c r="BA4" s="4" t="s">
        <v>10</v>
      </c>
      <c r="BB4" s="4" t="s">
        <v>6</v>
      </c>
      <c r="BC4" s="4" t="s">
        <v>9</v>
      </c>
      <c r="BD4" s="4" t="s">
        <v>11</v>
      </c>
      <c r="BE4" s="4" t="s">
        <v>8</v>
      </c>
      <c r="BF4" s="4" t="s">
        <v>11</v>
      </c>
      <c r="BG4" s="4" t="s">
        <v>9</v>
      </c>
      <c r="BH4" s="4" t="s">
        <v>10</v>
      </c>
      <c r="BI4" s="4" t="s">
        <v>10</v>
      </c>
      <c r="BJ4" s="4" t="s">
        <v>10</v>
      </c>
      <c r="BK4" s="4" t="s">
        <v>10</v>
      </c>
      <c r="BL4" s="4" t="s">
        <v>9</v>
      </c>
      <c r="BM4" s="4" t="s">
        <v>7</v>
      </c>
      <c r="BN4" s="4" t="s">
        <v>13</v>
      </c>
      <c r="BO4" s="4" t="s">
        <v>14</v>
      </c>
    </row>
    <row r="5" spans="1:67"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c r="AJ5" s="4" t="s">
        <v>50</v>
      </c>
      <c r="AK5" s="4" t="s">
        <v>51</v>
      </c>
      <c r="AL5" s="4" t="s">
        <v>52</v>
      </c>
      <c r="AM5" s="4" t="s">
        <v>53</v>
      </c>
      <c r="AN5" s="4" t="s">
        <v>54</v>
      </c>
      <c r="AO5" s="4" t="s">
        <v>55</v>
      </c>
      <c r="AP5" s="4" t="s">
        <v>56</v>
      </c>
      <c r="AQ5" s="4" t="s">
        <v>57</v>
      </c>
      <c r="AR5" s="4" t="s">
        <v>58</v>
      </c>
      <c r="AS5" s="4" t="s">
        <v>59</v>
      </c>
      <c r="AT5" s="4" t="s">
        <v>60</v>
      </c>
      <c r="AU5" s="4" t="s">
        <v>61</v>
      </c>
      <c r="AV5" s="4" t="s">
        <v>62</v>
      </c>
      <c r="AW5" s="4" t="s">
        <v>63</v>
      </c>
      <c r="AX5" s="4" t="s">
        <v>64</v>
      </c>
      <c r="AY5" s="4" t="s">
        <v>65</v>
      </c>
      <c r="AZ5" s="4" t="s">
        <v>66</v>
      </c>
      <c r="BA5" s="4" t="s">
        <v>67</v>
      </c>
      <c r="BB5" s="4" t="s">
        <v>68</v>
      </c>
      <c r="BC5" s="4" t="s">
        <v>69</v>
      </c>
      <c r="BD5" s="4" t="s">
        <v>70</v>
      </c>
      <c r="BE5" s="4" t="s">
        <v>71</v>
      </c>
      <c r="BF5" s="4" t="s">
        <v>72</v>
      </c>
      <c r="BG5" s="4" t="s">
        <v>73</v>
      </c>
      <c r="BH5" s="4" t="s">
        <v>74</v>
      </c>
      <c r="BI5" s="4" t="s">
        <v>75</v>
      </c>
      <c r="BJ5" s="4" t="s">
        <v>76</v>
      </c>
      <c r="BK5" s="4" t="s">
        <v>77</v>
      </c>
      <c r="BL5" s="4" t="s">
        <v>78</v>
      </c>
      <c r="BM5" s="4" t="s">
        <v>79</v>
      </c>
      <c r="BN5" s="4" t="s">
        <v>80</v>
      </c>
      <c r="BO5" s="4" t="s">
        <v>81</v>
      </c>
    </row>
    <row r="6" spans="1:67" x14ac:dyDescent="0.25">
      <c r="A6" s="48" t="s">
        <v>82</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row>
    <row r="7" spans="1:67"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c r="BO7" s="2" t="s">
        <v>149</v>
      </c>
    </row>
    <row r="8" spans="1:67" s="11" customFormat="1" ht="60" x14ac:dyDescent="0.25">
      <c r="A8" s="8">
        <v>2023</v>
      </c>
      <c r="B8" s="9">
        <v>45200</v>
      </c>
      <c r="C8" s="9">
        <v>45291</v>
      </c>
      <c r="D8" s="8" t="s">
        <v>150</v>
      </c>
      <c r="E8" s="8" t="s">
        <v>154</v>
      </c>
      <c r="F8" s="8" t="s">
        <v>157</v>
      </c>
      <c r="G8" s="8" t="s">
        <v>334</v>
      </c>
      <c r="H8" s="25" t="s">
        <v>508</v>
      </c>
      <c r="I8" s="24" t="s">
        <v>518</v>
      </c>
      <c r="J8" s="8" t="s">
        <v>323</v>
      </c>
      <c r="K8" s="8">
        <v>1</v>
      </c>
      <c r="L8" s="8"/>
      <c r="M8" s="8"/>
      <c r="N8" s="8"/>
      <c r="O8" s="8" t="s">
        <v>294</v>
      </c>
      <c r="P8" s="8"/>
      <c r="Q8" s="8" t="s">
        <v>297</v>
      </c>
      <c r="R8" s="8" t="s">
        <v>167</v>
      </c>
      <c r="S8" s="8" t="s">
        <v>299</v>
      </c>
      <c r="T8" s="8">
        <v>19</v>
      </c>
      <c r="U8" s="8" t="s">
        <v>300</v>
      </c>
      <c r="V8" s="8" t="s">
        <v>192</v>
      </c>
      <c r="W8" s="8" t="s">
        <v>302</v>
      </c>
      <c r="X8" s="8">
        <v>15</v>
      </c>
      <c r="Y8" s="18" t="s">
        <v>305</v>
      </c>
      <c r="Z8" s="44" t="s">
        <v>509</v>
      </c>
      <c r="AA8" s="18" t="s">
        <v>305</v>
      </c>
      <c r="AB8" s="18">
        <v>9</v>
      </c>
      <c r="AC8" s="8" t="s">
        <v>255</v>
      </c>
      <c r="AD8" s="8" t="s">
        <v>308</v>
      </c>
      <c r="AE8" s="8"/>
      <c r="AF8" s="8"/>
      <c r="AG8" s="8"/>
      <c r="AH8" s="8"/>
      <c r="AI8" s="17" t="s">
        <v>311</v>
      </c>
      <c r="AJ8" s="17" t="s">
        <v>310</v>
      </c>
      <c r="AK8" s="8"/>
      <c r="AL8" s="8"/>
      <c r="AM8" s="8"/>
      <c r="AN8" s="8"/>
      <c r="AO8" s="8">
        <f t="shared" ref="AO8" si="0">AP8/1.16</f>
        <v>30</v>
      </c>
      <c r="AP8" s="8">
        <v>34.799999999999997</v>
      </c>
      <c r="AQ8" s="8"/>
      <c r="AR8" s="8"/>
      <c r="AS8" s="17" t="s">
        <v>312</v>
      </c>
      <c r="AT8" s="8"/>
      <c r="AU8" s="8" t="s">
        <v>313</v>
      </c>
      <c r="AV8" s="8"/>
      <c r="AW8" s="8"/>
      <c r="AX8" s="8"/>
      <c r="AY8" s="8"/>
      <c r="AZ8" s="8"/>
      <c r="BA8" s="8"/>
      <c r="BB8" s="8" t="s">
        <v>314</v>
      </c>
      <c r="BC8" s="8" t="s">
        <v>314</v>
      </c>
      <c r="BD8" s="8"/>
      <c r="BE8" s="8" t="s">
        <v>258</v>
      </c>
      <c r="BF8" s="8"/>
      <c r="BG8" s="8"/>
      <c r="BH8" s="8"/>
      <c r="BI8" s="8"/>
      <c r="BJ8" s="8"/>
      <c r="BK8" s="8"/>
      <c r="BL8" s="8" t="s">
        <v>292</v>
      </c>
      <c r="BM8" s="10">
        <v>45301</v>
      </c>
      <c r="BN8" s="10">
        <v>45301</v>
      </c>
      <c r="BO8" s="25" t="s">
        <v>316</v>
      </c>
    </row>
    <row r="9" spans="1:67" s="11" customFormat="1" ht="60" x14ac:dyDescent="0.25">
      <c r="A9" s="8">
        <v>2023</v>
      </c>
      <c r="B9" s="9">
        <v>45200</v>
      </c>
      <c r="C9" s="9">
        <v>45291</v>
      </c>
      <c r="D9" s="8" t="s">
        <v>150</v>
      </c>
      <c r="E9" s="8" t="s">
        <v>154</v>
      </c>
      <c r="F9" s="8" t="s">
        <v>157</v>
      </c>
      <c r="G9" s="8" t="s">
        <v>335</v>
      </c>
      <c r="H9" s="25" t="s">
        <v>508</v>
      </c>
      <c r="I9" s="31" t="s">
        <v>507</v>
      </c>
      <c r="J9" s="8" t="s">
        <v>323</v>
      </c>
      <c r="K9" s="8">
        <v>1</v>
      </c>
      <c r="L9" s="8"/>
      <c r="M9" s="8"/>
      <c r="N9" s="8"/>
      <c r="O9" s="8" t="s">
        <v>294</v>
      </c>
      <c r="P9" s="8"/>
      <c r="Q9" s="8" t="s">
        <v>297</v>
      </c>
      <c r="R9" s="8" t="s">
        <v>167</v>
      </c>
      <c r="S9" s="8" t="s">
        <v>299</v>
      </c>
      <c r="T9" s="8">
        <v>19</v>
      </c>
      <c r="U9" s="8" t="s">
        <v>300</v>
      </c>
      <c r="V9" s="8" t="s">
        <v>192</v>
      </c>
      <c r="W9" s="8" t="s">
        <v>302</v>
      </c>
      <c r="X9" s="44" t="s">
        <v>509</v>
      </c>
      <c r="Y9" s="18" t="s">
        <v>305</v>
      </c>
      <c r="Z9" s="44" t="s">
        <v>509</v>
      </c>
      <c r="AA9" s="18" t="s">
        <v>305</v>
      </c>
      <c r="AB9" s="18">
        <v>9</v>
      </c>
      <c r="AC9" s="8" t="s">
        <v>255</v>
      </c>
      <c r="AD9" s="8" t="s">
        <v>308</v>
      </c>
      <c r="AE9" s="8"/>
      <c r="AF9" s="8"/>
      <c r="AG9" s="8"/>
      <c r="AH9" s="8"/>
      <c r="AI9" s="17" t="s">
        <v>311</v>
      </c>
      <c r="AJ9" s="17" t="s">
        <v>310</v>
      </c>
      <c r="AK9" s="8"/>
      <c r="AL9" s="8"/>
      <c r="AM9" s="8"/>
      <c r="AN9" s="8"/>
      <c r="AO9" s="8">
        <f>TRUNC(AP9/1.16,2)</f>
        <v>10</v>
      </c>
      <c r="AP9" s="8">
        <v>11.6</v>
      </c>
      <c r="AQ9" s="8"/>
      <c r="AR9" s="8"/>
      <c r="AS9" s="17" t="s">
        <v>312</v>
      </c>
      <c r="AT9" s="8"/>
      <c r="AU9" s="8" t="s">
        <v>313</v>
      </c>
      <c r="AV9" s="8"/>
      <c r="AW9" s="8"/>
      <c r="AX9" s="8"/>
      <c r="AY9" s="8"/>
      <c r="AZ9" s="8"/>
      <c r="BA9" s="8"/>
      <c r="BB9" s="8" t="s">
        <v>314</v>
      </c>
      <c r="BC9" s="8" t="s">
        <v>314</v>
      </c>
      <c r="BD9" s="8"/>
      <c r="BE9" s="8" t="s">
        <v>258</v>
      </c>
      <c r="BF9" s="8"/>
      <c r="BG9" s="8"/>
      <c r="BH9" s="8"/>
      <c r="BI9" s="8"/>
      <c r="BJ9" s="8"/>
      <c r="BK9" s="8"/>
      <c r="BL9" s="8" t="s">
        <v>292</v>
      </c>
      <c r="BM9" s="10">
        <v>45301</v>
      </c>
      <c r="BN9" s="10">
        <v>45301</v>
      </c>
      <c r="BO9" s="25" t="s">
        <v>316</v>
      </c>
    </row>
    <row r="10" spans="1:67" s="11" customFormat="1" ht="60" x14ac:dyDescent="0.25">
      <c r="A10" s="8">
        <v>2023</v>
      </c>
      <c r="B10" s="9">
        <v>45200</v>
      </c>
      <c r="C10" s="9">
        <v>45291</v>
      </c>
      <c r="D10" s="8" t="s">
        <v>150</v>
      </c>
      <c r="E10" s="8" t="s">
        <v>154</v>
      </c>
      <c r="F10" s="8" t="s">
        <v>157</v>
      </c>
      <c r="G10" s="8" t="s">
        <v>337</v>
      </c>
      <c r="H10" s="25" t="s">
        <v>505</v>
      </c>
      <c r="I10" s="24" t="s">
        <v>506</v>
      </c>
      <c r="J10" s="8" t="s">
        <v>336</v>
      </c>
      <c r="K10" s="8">
        <v>2</v>
      </c>
      <c r="L10" s="8"/>
      <c r="M10" s="8"/>
      <c r="N10" s="8"/>
      <c r="O10" s="13" t="s">
        <v>293</v>
      </c>
      <c r="P10" s="13"/>
      <c r="Q10" s="13" t="s">
        <v>295</v>
      </c>
      <c r="R10" s="13" t="s">
        <v>186</v>
      </c>
      <c r="S10" s="20" t="s">
        <v>298</v>
      </c>
      <c r="T10" s="20">
        <v>93</v>
      </c>
      <c r="U10" s="20"/>
      <c r="V10" s="13" t="s">
        <v>192</v>
      </c>
      <c r="W10" s="20" t="s">
        <v>301</v>
      </c>
      <c r="X10" s="21" t="s">
        <v>306</v>
      </c>
      <c r="Y10" s="21" t="s">
        <v>303</v>
      </c>
      <c r="Z10" s="21" t="s">
        <v>306</v>
      </c>
      <c r="AA10" s="21" t="s">
        <v>303</v>
      </c>
      <c r="AB10" s="13">
        <v>13</v>
      </c>
      <c r="AC10" s="13" t="s">
        <v>246</v>
      </c>
      <c r="AD10" s="13">
        <v>43803</v>
      </c>
      <c r="AE10" s="8"/>
      <c r="AF10" s="8"/>
      <c r="AG10" s="8"/>
      <c r="AH10" s="8"/>
      <c r="AI10" s="13" t="s">
        <v>309</v>
      </c>
      <c r="AJ10" s="17" t="s">
        <v>310</v>
      </c>
      <c r="AK10" s="8"/>
      <c r="AL10" s="8"/>
      <c r="AM10" s="8"/>
      <c r="AN10" s="8"/>
      <c r="AO10" s="8">
        <v>4310.34</v>
      </c>
      <c r="AP10" s="8">
        <v>5000</v>
      </c>
      <c r="AQ10" s="8"/>
      <c r="AR10" s="8"/>
      <c r="AS10" s="17" t="s">
        <v>312</v>
      </c>
      <c r="AT10" s="8"/>
      <c r="AU10" s="8" t="s">
        <v>313</v>
      </c>
      <c r="AV10" s="8"/>
      <c r="AW10" s="8"/>
      <c r="AX10" s="8"/>
      <c r="AY10" s="8"/>
      <c r="AZ10" s="8"/>
      <c r="BA10" s="8"/>
      <c r="BB10" s="13" t="s">
        <v>315</v>
      </c>
      <c r="BC10" s="13" t="s">
        <v>315</v>
      </c>
      <c r="BD10" s="8"/>
      <c r="BE10" s="8" t="s">
        <v>258</v>
      </c>
      <c r="BF10" s="8"/>
      <c r="BG10" s="8"/>
      <c r="BH10" s="8"/>
      <c r="BI10" s="8"/>
      <c r="BJ10" s="8"/>
      <c r="BK10" s="8"/>
      <c r="BL10" s="8" t="s">
        <v>292</v>
      </c>
      <c r="BM10" s="10">
        <v>45301</v>
      </c>
      <c r="BN10" s="10">
        <v>45301</v>
      </c>
      <c r="BO10" s="25" t="s">
        <v>316</v>
      </c>
    </row>
    <row r="11" spans="1:67" s="11" customFormat="1" ht="60" x14ac:dyDescent="0.25">
      <c r="A11" s="8">
        <v>2023</v>
      </c>
      <c r="B11" s="9">
        <v>45200</v>
      </c>
      <c r="C11" s="9">
        <v>45291</v>
      </c>
      <c r="D11" s="8" t="s">
        <v>150</v>
      </c>
      <c r="E11" s="8" t="s">
        <v>154</v>
      </c>
      <c r="F11" s="8" t="s">
        <v>157</v>
      </c>
      <c r="G11" s="8" t="s">
        <v>338</v>
      </c>
      <c r="H11" s="25" t="s">
        <v>505</v>
      </c>
      <c r="I11" s="32" t="s">
        <v>506</v>
      </c>
      <c r="J11" s="8" t="s">
        <v>339</v>
      </c>
      <c r="K11" s="8">
        <v>3</v>
      </c>
      <c r="L11" s="8"/>
      <c r="M11" s="8"/>
      <c r="N11" s="8"/>
      <c r="O11" s="13" t="s">
        <v>319</v>
      </c>
      <c r="P11" s="13"/>
      <c r="Q11" s="13" t="s">
        <v>318</v>
      </c>
      <c r="R11" s="13" t="s">
        <v>175</v>
      </c>
      <c r="S11" s="20" t="s">
        <v>328</v>
      </c>
      <c r="T11" s="20" t="s">
        <v>329</v>
      </c>
      <c r="U11" s="20"/>
      <c r="V11" s="13" t="s">
        <v>192</v>
      </c>
      <c r="W11" s="20" t="s">
        <v>327</v>
      </c>
      <c r="X11" s="21" t="s">
        <v>307</v>
      </c>
      <c r="Y11" s="20" t="s">
        <v>304</v>
      </c>
      <c r="Z11" s="21" t="s">
        <v>307</v>
      </c>
      <c r="AA11" s="20" t="s">
        <v>304</v>
      </c>
      <c r="AB11" s="20" t="s">
        <v>13</v>
      </c>
      <c r="AC11" s="13" t="s">
        <v>246</v>
      </c>
      <c r="AD11" s="16">
        <v>42064</v>
      </c>
      <c r="AE11" s="8"/>
      <c r="AF11" s="8"/>
      <c r="AG11" s="8"/>
      <c r="AH11" s="8"/>
      <c r="AI11" s="13" t="s">
        <v>325</v>
      </c>
      <c r="AJ11" s="17" t="s">
        <v>310</v>
      </c>
      <c r="AK11" s="8"/>
      <c r="AL11" s="8"/>
      <c r="AM11" s="8"/>
      <c r="AN11" s="8"/>
      <c r="AO11" s="8">
        <v>2629.31</v>
      </c>
      <c r="AP11" s="8">
        <v>3050</v>
      </c>
      <c r="AQ11" s="8"/>
      <c r="AR11" s="8"/>
      <c r="AS11" s="17" t="s">
        <v>312</v>
      </c>
      <c r="AT11" s="8"/>
      <c r="AU11" s="8" t="s">
        <v>313</v>
      </c>
      <c r="AV11" s="8"/>
      <c r="AW11" s="8"/>
      <c r="AX11" s="8"/>
      <c r="AY11" s="8"/>
      <c r="AZ11" s="8"/>
      <c r="BA11" s="8"/>
      <c r="BB11" s="13" t="s">
        <v>315</v>
      </c>
      <c r="BC11" s="13" t="s">
        <v>315</v>
      </c>
      <c r="BD11" s="8"/>
      <c r="BE11" s="8" t="s">
        <v>258</v>
      </c>
      <c r="BF11" s="8"/>
      <c r="BG11" s="8"/>
      <c r="BH11" s="8"/>
      <c r="BI11" s="8"/>
      <c r="BJ11" s="8"/>
      <c r="BK11" s="8"/>
      <c r="BL11" s="8" t="s">
        <v>292</v>
      </c>
      <c r="BM11" s="10">
        <v>45301</v>
      </c>
      <c r="BN11" s="10">
        <v>45301</v>
      </c>
      <c r="BO11" s="25" t="s">
        <v>316</v>
      </c>
    </row>
    <row r="12" spans="1:67" s="11" customFormat="1" ht="60" x14ac:dyDescent="0.25">
      <c r="A12" s="8">
        <v>2023</v>
      </c>
      <c r="B12" s="9">
        <v>45200</v>
      </c>
      <c r="C12" s="9">
        <v>45291</v>
      </c>
      <c r="D12" s="8" t="s">
        <v>150</v>
      </c>
      <c r="E12" s="8" t="s">
        <v>154</v>
      </c>
      <c r="F12" s="8" t="s">
        <v>157</v>
      </c>
      <c r="G12" s="8" t="s">
        <v>340</v>
      </c>
      <c r="H12" s="25" t="s">
        <v>505</v>
      </c>
      <c r="I12" s="32" t="s">
        <v>506</v>
      </c>
      <c r="J12" s="8" t="s">
        <v>339</v>
      </c>
      <c r="K12" s="8">
        <v>3</v>
      </c>
      <c r="L12" s="8"/>
      <c r="M12" s="8"/>
      <c r="N12" s="8"/>
      <c r="O12" s="13" t="s">
        <v>319</v>
      </c>
      <c r="P12" s="13"/>
      <c r="Q12" s="13" t="s">
        <v>318</v>
      </c>
      <c r="R12" s="13" t="s">
        <v>175</v>
      </c>
      <c r="S12" s="20" t="s">
        <v>328</v>
      </c>
      <c r="T12" s="20" t="s">
        <v>329</v>
      </c>
      <c r="U12" s="20"/>
      <c r="V12" s="13" t="s">
        <v>192</v>
      </c>
      <c r="W12" s="20" t="s">
        <v>327</v>
      </c>
      <c r="X12" s="21" t="s">
        <v>307</v>
      </c>
      <c r="Y12" s="20" t="s">
        <v>304</v>
      </c>
      <c r="Z12" s="21" t="s">
        <v>307</v>
      </c>
      <c r="AA12" s="20" t="s">
        <v>304</v>
      </c>
      <c r="AB12" s="20" t="s">
        <v>13</v>
      </c>
      <c r="AC12" s="13" t="s">
        <v>246</v>
      </c>
      <c r="AD12" s="16">
        <v>42064</v>
      </c>
      <c r="AE12" s="8"/>
      <c r="AF12" s="8"/>
      <c r="AG12" s="8"/>
      <c r="AH12" s="8"/>
      <c r="AI12" s="13" t="s">
        <v>325</v>
      </c>
      <c r="AJ12" s="17" t="s">
        <v>310</v>
      </c>
      <c r="AK12" s="8"/>
      <c r="AL12" s="8"/>
      <c r="AM12" s="8"/>
      <c r="AN12" s="8"/>
      <c r="AO12" s="8">
        <f>TRUNC(AP12/1.16,2)</f>
        <v>2327.58</v>
      </c>
      <c r="AP12" s="8">
        <v>2700</v>
      </c>
      <c r="AQ12" s="8"/>
      <c r="AR12" s="8"/>
      <c r="AS12" s="17" t="s">
        <v>312</v>
      </c>
      <c r="AT12" s="8"/>
      <c r="AU12" s="8" t="s">
        <v>313</v>
      </c>
      <c r="AV12" s="8"/>
      <c r="AW12" s="8"/>
      <c r="AX12" s="8"/>
      <c r="AY12" s="8"/>
      <c r="AZ12" s="8"/>
      <c r="BA12" s="8"/>
      <c r="BB12" s="13" t="s">
        <v>315</v>
      </c>
      <c r="BC12" s="13" t="s">
        <v>315</v>
      </c>
      <c r="BD12" s="8"/>
      <c r="BE12" s="8" t="s">
        <v>258</v>
      </c>
      <c r="BF12" s="8"/>
      <c r="BG12" s="8"/>
      <c r="BH12" s="8"/>
      <c r="BI12" s="8"/>
      <c r="BJ12" s="8"/>
      <c r="BK12" s="8"/>
      <c r="BL12" s="8" t="s">
        <v>292</v>
      </c>
      <c r="BM12" s="10">
        <v>45301</v>
      </c>
      <c r="BN12" s="10">
        <v>45301</v>
      </c>
      <c r="BO12" s="25" t="s">
        <v>316</v>
      </c>
    </row>
    <row r="13" spans="1:67" s="15" customFormat="1" ht="60" x14ac:dyDescent="0.25">
      <c r="A13" s="13">
        <v>2023</v>
      </c>
      <c r="B13" s="9">
        <v>45200</v>
      </c>
      <c r="C13" s="9">
        <v>45291</v>
      </c>
      <c r="D13" s="13" t="s">
        <v>150</v>
      </c>
      <c r="E13" s="13" t="s">
        <v>154</v>
      </c>
      <c r="F13" s="13" t="s">
        <v>157</v>
      </c>
      <c r="G13" s="13" t="s">
        <v>341</v>
      </c>
      <c r="H13" s="25" t="s">
        <v>508</v>
      </c>
      <c r="I13" s="32" t="s">
        <v>507</v>
      </c>
      <c r="J13" s="8" t="s">
        <v>342</v>
      </c>
      <c r="K13" s="8">
        <v>3</v>
      </c>
      <c r="L13" s="8"/>
      <c r="M13" s="8"/>
      <c r="N13" s="8"/>
      <c r="O13" s="13" t="s">
        <v>319</v>
      </c>
      <c r="P13" s="13"/>
      <c r="Q13" s="13" t="s">
        <v>318</v>
      </c>
      <c r="R13" s="13" t="s">
        <v>175</v>
      </c>
      <c r="S13" s="20" t="s">
        <v>328</v>
      </c>
      <c r="T13" s="20" t="s">
        <v>329</v>
      </c>
      <c r="U13" s="20"/>
      <c r="V13" s="13" t="s">
        <v>192</v>
      </c>
      <c r="W13" s="20" t="s">
        <v>327</v>
      </c>
      <c r="X13" s="21" t="s">
        <v>307</v>
      </c>
      <c r="Y13" s="20" t="s">
        <v>304</v>
      </c>
      <c r="Z13" s="21" t="s">
        <v>307</v>
      </c>
      <c r="AA13" s="20" t="s">
        <v>304</v>
      </c>
      <c r="AB13" s="20" t="s">
        <v>13</v>
      </c>
      <c r="AC13" s="13" t="s">
        <v>246</v>
      </c>
      <c r="AD13" s="16">
        <v>42064</v>
      </c>
      <c r="AE13" s="13"/>
      <c r="AF13" s="13"/>
      <c r="AG13" s="13"/>
      <c r="AH13" s="13"/>
      <c r="AI13" s="13" t="s">
        <v>325</v>
      </c>
      <c r="AJ13" s="13" t="s">
        <v>310</v>
      </c>
      <c r="AK13" s="13"/>
      <c r="AL13" s="14"/>
      <c r="AM13" s="14"/>
      <c r="AN13" s="14"/>
      <c r="AO13" s="13">
        <f>TRUNC(AP13/1.16,2)</f>
        <v>4089.65</v>
      </c>
      <c r="AP13" s="13">
        <v>4744</v>
      </c>
      <c r="AQ13" s="13"/>
      <c r="AR13" s="13"/>
      <c r="AS13" s="13" t="s">
        <v>312</v>
      </c>
      <c r="AT13" s="13"/>
      <c r="AU13" s="13" t="s">
        <v>313</v>
      </c>
      <c r="AV13" s="13"/>
      <c r="AW13" s="13"/>
      <c r="AX13" s="14"/>
      <c r="AY13" s="14"/>
      <c r="AZ13" s="26"/>
      <c r="BA13" s="13"/>
      <c r="BB13" s="8" t="s">
        <v>314</v>
      </c>
      <c r="BC13" s="8" t="s">
        <v>314</v>
      </c>
      <c r="BD13" s="13"/>
      <c r="BE13" s="13" t="s">
        <v>258</v>
      </c>
      <c r="BF13" s="13"/>
      <c r="BG13" s="13"/>
      <c r="BH13" s="13"/>
      <c r="BI13" s="13"/>
      <c r="BJ13" s="13"/>
      <c r="BK13" s="13"/>
      <c r="BL13" s="13" t="s">
        <v>292</v>
      </c>
      <c r="BM13" s="10">
        <v>45301</v>
      </c>
      <c r="BN13" s="10">
        <v>45301</v>
      </c>
      <c r="BO13" s="25" t="s">
        <v>316</v>
      </c>
    </row>
    <row r="14" spans="1:67" s="15" customFormat="1" ht="60" x14ac:dyDescent="0.25">
      <c r="A14" s="13">
        <v>2023</v>
      </c>
      <c r="B14" s="9">
        <v>45200</v>
      </c>
      <c r="C14" s="9">
        <v>45291</v>
      </c>
      <c r="D14" s="13" t="s">
        <v>150</v>
      </c>
      <c r="E14" s="13" t="s">
        <v>154</v>
      </c>
      <c r="F14" s="13" t="s">
        <v>157</v>
      </c>
      <c r="G14" s="13" t="s">
        <v>343</v>
      </c>
      <c r="H14" s="25" t="s">
        <v>508</v>
      </c>
      <c r="I14" s="32" t="s">
        <v>507</v>
      </c>
      <c r="J14" s="8" t="s">
        <v>342</v>
      </c>
      <c r="K14" s="8">
        <v>3</v>
      </c>
      <c r="L14" s="8"/>
      <c r="M14" s="8"/>
      <c r="N14" s="8"/>
      <c r="O14" s="13" t="s">
        <v>319</v>
      </c>
      <c r="P14" s="13"/>
      <c r="Q14" s="13" t="s">
        <v>318</v>
      </c>
      <c r="R14" s="13" t="s">
        <v>175</v>
      </c>
      <c r="S14" s="20" t="s">
        <v>328</v>
      </c>
      <c r="T14" s="20" t="s">
        <v>329</v>
      </c>
      <c r="U14" s="20"/>
      <c r="V14" s="13" t="s">
        <v>192</v>
      </c>
      <c r="W14" s="20" t="s">
        <v>327</v>
      </c>
      <c r="X14" s="21" t="s">
        <v>307</v>
      </c>
      <c r="Y14" s="20" t="s">
        <v>304</v>
      </c>
      <c r="Z14" s="21" t="s">
        <v>307</v>
      </c>
      <c r="AA14" s="20" t="s">
        <v>304</v>
      </c>
      <c r="AB14" s="20" t="s">
        <v>13</v>
      </c>
      <c r="AC14" s="13" t="s">
        <v>246</v>
      </c>
      <c r="AD14" s="16">
        <v>42064</v>
      </c>
      <c r="AE14" s="13"/>
      <c r="AF14" s="13"/>
      <c r="AG14" s="13"/>
      <c r="AH14" s="13"/>
      <c r="AI14" s="13" t="s">
        <v>325</v>
      </c>
      <c r="AJ14" s="13" t="s">
        <v>310</v>
      </c>
      <c r="AK14" s="13"/>
      <c r="AL14" s="13"/>
      <c r="AM14" s="13"/>
      <c r="AN14" s="13"/>
      <c r="AO14" s="13">
        <f>TRUNC(AP14/1.16,2)</f>
        <v>171.55</v>
      </c>
      <c r="AP14" s="13">
        <v>199</v>
      </c>
      <c r="AQ14" s="13"/>
      <c r="AR14" s="13"/>
      <c r="AS14" s="13" t="s">
        <v>312</v>
      </c>
      <c r="AT14" s="13"/>
      <c r="AU14" s="13" t="s">
        <v>313</v>
      </c>
      <c r="AV14" s="13"/>
      <c r="AW14" s="13"/>
      <c r="AX14" s="13"/>
      <c r="AY14" s="13"/>
      <c r="AZ14" s="13"/>
      <c r="BA14" s="13"/>
      <c r="BB14" s="8" t="s">
        <v>314</v>
      </c>
      <c r="BC14" s="8" t="s">
        <v>314</v>
      </c>
      <c r="BD14" s="13"/>
      <c r="BE14" s="13" t="s">
        <v>258</v>
      </c>
      <c r="BF14" s="13"/>
      <c r="BG14" s="13"/>
      <c r="BH14" s="13"/>
      <c r="BI14" s="13"/>
      <c r="BJ14" s="13"/>
      <c r="BK14" s="13"/>
      <c r="BL14" s="13" t="s">
        <v>292</v>
      </c>
      <c r="BM14" s="10">
        <v>45301</v>
      </c>
      <c r="BN14" s="10">
        <v>45301</v>
      </c>
      <c r="BO14" s="25" t="s">
        <v>316</v>
      </c>
    </row>
    <row r="15" spans="1:67" s="15" customFormat="1" ht="60" x14ac:dyDescent="0.25">
      <c r="A15" s="13">
        <v>2023</v>
      </c>
      <c r="B15" s="9">
        <v>45200</v>
      </c>
      <c r="C15" s="9">
        <v>45291</v>
      </c>
      <c r="D15" s="13" t="s">
        <v>150</v>
      </c>
      <c r="E15" s="13" t="s">
        <v>154</v>
      </c>
      <c r="F15" s="13" t="s">
        <v>157</v>
      </c>
      <c r="G15" s="13" t="s">
        <v>344</v>
      </c>
      <c r="H15" s="25" t="s">
        <v>508</v>
      </c>
      <c r="I15" s="32" t="s">
        <v>518</v>
      </c>
      <c r="J15" s="8" t="s">
        <v>345</v>
      </c>
      <c r="K15" s="13">
        <v>4</v>
      </c>
      <c r="L15" s="13" t="s">
        <v>350</v>
      </c>
      <c r="M15" s="13" t="s">
        <v>347</v>
      </c>
      <c r="N15" s="13" t="s">
        <v>348</v>
      </c>
      <c r="O15" s="13"/>
      <c r="P15" s="13" t="s">
        <v>160</v>
      </c>
      <c r="Q15" s="3" t="s">
        <v>349</v>
      </c>
      <c r="R15" s="13" t="s">
        <v>180</v>
      </c>
      <c r="S15" s="33" t="s">
        <v>351</v>
      </c>
      <c r="T15" s="33" t="s">
        <v>352</v>
      </c>
      <c r="U15" s="20"/>
      <c r="V15" s="13" t="s">
        <v>190</v>
      </c>
      <c r="W15" s="33" t="s">
        <v>353</v>
      </c>
      <c r="X15" s="13">
        <v>150810001</v>
      </c>
      <c r="Y15" s="34" t="s">
        <v>354</v>
      </c>
      <c r="Z15" s="46" t="s">
        <v>513</v>
      </c>
      <c r="AA15" s="34" t="s">
        <v>354</v>
      </c>
      <c r="AB15" s="13">
        <v>15</v>
      </c>
      <c r="AC15" s="13" t="s">
        <v>225</v>
      </c>
      <c r="AD15" s="13">
        <v>55754</v>
      </c>
      <c r="AE15" s="13"/>
      <c r="AF15" s="13"/>
      <c r="AG15" s="13"/>
      <c r="AH15" s="13"/>
      <c r="AI15" s="13" t="s">
        <v>309</v>
      </c>
      <c r="AJ15" s="13" t="s">
        <v>310</v>
      </c>
      <c r="AK15" s="13"/>
      <c r="AL15" s="13"/>
      <c r="AM15" s="13"/>
      <c r="AN15" s="13"/>
      <c r="AO15" s="13">
        <f>TRUNC(AP15/1.16)</f>
        <v>3600</v>
      </c>
      <c r="AP15" s="13">
        <v>4176</v>
      </c>
      <c r="AQ15" s="13"/>
      <c r="AR15" s="13"/>
      <c r="AS15" s="13" t="s">
        <v>312</v>
      </c>
      <c r="AT15" s="13"/>
      <c r="AU15" s="13" t="s">
        <v>313</v>
      </c>
      <c r="AV15" s="13"/>
      <c r="AW15" s="13"/>
      <c r="AX15" s="13"/>
      <c r="AY15" s="13"/>
      <c r="AZ15" s="13"/>
      <c r="BA15" s="13"/>
      <c r="BB15" s="8" t="s">
        <v>314</v>
      </c>
      <c r="BC15" s="8" t="s">
        <v>314</v>
      </c>
      <c r="BD15" s="13"/>
      <c r="BE15" s="13" t="s">
        <v>258</v>
      </c>
      <c r="BF15" s="13"/>
      <c r="BG15" s="13"/>
      <c r="BH15" s="13"/>
      <c r="BI15" s="13"/>
      <c r="BJ15" s="13"/>
      <c r="BK15" s="13"/>
      <c r="BL15" s="13" t="s">
        <v>292</v>
      </c>
      <c r="BM15" s="10">
        <v>45301</v>
      </c>
      <c r="BN15" s="10">
        <v>45301</v>
      </c>
      <c r="BO15" s="27" t="s">
        <v>371</v>
      </c>
    </row>
    <row r="16" spans="1:67" s="15" customFormat="1" ht="60" x14ac:dyDescent="0.25">
      <c r="A16" s="13">
        <v>2023</v>
      </c>
      <c r="B16" s="9">
        <v>45200</v>
      </c>
      <c r="C16" s="9">
        <v>45291</v>
      </c>
      <c r="D16" s="13" t="s">
        <v>150</v>
      </c>
      <c r="E16" s="13" t="s">
        <v>154</v>
      </c>
      <c r="F16" s="13" t="s">
        <v>157</v>
      </c>
      <c r="G16" s="13" t="s">
        <v>355</v>
      </c>
      <c r="H16" s="25" t="s">
        <v>508</v>
      </c>
      <c r="I16" s="32" t="s">
        <v>507</v>
      </c>
      <c r="J16" s="13" t="s">
        <v>356</v>
      </c>
      <c r="K16" s="13">
        <v>5</v>
      </c>
      <c r="L16" s="13" t="s">
        <v>357</v>
      </c>
      <c r="M16" s="13" t="s">
        <v>358</v>
      </c>
      <c r="N16" s="13" t="s">
        <v>359</v>
      </c>
      <c r="O16" s="13"/>
      <c r="P16" s="13" t="s">
        <v>159</v>
      </c>
      <c r="Q16" s="13" t="s">
        <v>360</v>
      </c>
      <c r="R16" s="13"/>
      <c r="S16" s="13"/>
      <c r="T16" s="20"/>
      <c r="U16" s="22"/>
      <c r="V16" s="13"/>
      <c r="W16" s="5"/>
      <c r="X16" s="21" t="s">
        <v>306</v>
      </c>
      <c r="Y16" s="5" t="s">
        <v>303</v>
      </c>
      <c r="Z16" s="37" t="s">
        <v>306</v>
      </c>
      <c r="AA16" s="37" t="s">
        <v>303</v>
      </c>
      <c r="AB16" s="37" t="s">
        <v>13</v>
      </c>
      <c r="AC16" s="3" t="s">
        <v>246</v>
      </c>
      <c r="AD16" s="3">
        <v>43800</v>
      </c>
      <c r="AE16" s="13"/>
      <c r="AF16" s="13"/>
      <c r="AG16" s="13"/>
      <c r="AH16" s="13"/>
      <c r="AI16" s="13" t="s">
        <v>309</v>
      </c>
      <c r="AJ16" s="13" t="s">
        <v>310</v>
      </c>
      <c r="AK16" s="13"/>
      <c r="AL16" s="13"/>
      <c r="AM16" s="13"/>
      <c r="AN16" s="13"/>
      <c r="AO16" s="13">
        <f>TRUNC(AP16/1.16,2)</f>
        <v>5512.47</v>
      </c>
      <c r="AP16" s="13">
        <v>6394.47</v>
      </c>
      <c r="AQ16" s="13"/>
      <c r="AR16" s="13"/>
      <c r="AS16" s="13" t="s">
        <v>312</v>
      </c>
      <c r="AT16" s="13"/>
      <c r="AU16" s="13" t="s">
        <v>313</v>
      </c>
      <c r="AV16" s="13"/>
      <c r="AW16" s="13"/>
      <c r="AX16" s="13"/>
      <c r="AY16" s="13"/>
      <c r="AZ16" s="13"/>
      <c r="BA16" s="13"/>
      <c r="BB16" s="8" t="s">
        <v>314</v>
      </c>
      <c r="BC16" s="8" t="s">
        <v>314</v>
      </c>
      <c r="BD16" s="13"/>
      <c r="BE16" s="13" t="s">
        <v>258</v>
      </c>
      <c r="BF16" s="13"/>
      <c r="BG16" s="13"/>
      <c r="BH16" s="13"/>
      <c r="BI16" s="13"/>
      <c r="BJ16" s="13"/>
      <c r="BK16" s="13"/>
      <c r="BL16" s="13" t="s">
        <v>292</v>
      </c>
      <c r="BM16" s="10">
        <v>45301</v>
      </c>
      <c r="BN16" s="10">
        <v>45301</v>
      </c>
      <c r="BO16" s="27" t="s">
        <v>371</v>
      </c>
    </row>
    <row r="17" spans="1:67" s="15" customFormat="1" ht="60" x14ac:dyDescent="0.25">
      <c r="A17" s="13">
        <v>2023</v>
      </c>
      <c r="B17" s="9">
        <v>45200</v>
      </c>
      <c r="C17" s="9">
        <v>45291</v>
      </c>
      <c r="D17" s="13" t="s">
        <v>150</v>
      </c>
      <c r="E17" s="13" t="s">
        <v>154</v>
      </c>
      <c r="F17" s="13" t="s">
        <v>157</v>
      </c>
      <c r="G17" s="13" t="s">
        <v>362</v>
      </c>
      <c r="H17" s="25" t="s">
        <v>505</v>
      </c>
      <c r="I17" s="32" t="s">
        <v>506</v>
      </c>
      <c r="J17" s="13" t="s">
        <v>363</v>
      </c>
      <c r="K17" s="13">
        <v>6</v>
      </c>
      <c r="L17" s="13"/>
      <c r="M17" s="13"/>
      <c r="N17" s="13"/>
      <c r="O17" s="30" t="s">
        <v>320</v>
      </c>
      <c r="P17" s="30"/>
      <c r="Q17" s="3" t="s">
        <v>321</v>
      </c>
      <c r="R17" s="5" t="s">
        <v>167</v>
      </c>
      <c r="S17" s="38" t="s">
        <v>330</v>
      </c>
      <c r="T17" s="38">
        <v>426</v>
      </c>
      <c r="U17" s="38"/>
      <c r="V17" s="39" t="s">
        <v>192</v>
      </c>
      <c r="W17" s="38" t="s">
        <v>331</v>
      </c>
      <c r="X17" s="47" t="s">
        <v>512</v>
      </c>
      <c r="Y17" s="38" t="s">
        <v>332</v>
      </c>
      <c r="Z17" s="47" t="s">
        <v>512</v>
      </c>
      <c r="AA17" s="38" t="s">
        <v>332</v>
      </c>
      <c r="AB17" s="38">
        <v>9</v>
      </c>
      <c r="AC17" s="39" t="s">
        <v>255</v>
      </c>
      <c r="AD17" s="40" t="s">
        <v>333</v>
      </c>
      <c r="AE17" s="13"/>
      <c r="AF17" s="13"/>
      <c r="AG17" s="13"/>
      <c r="AH17" s="13"/>
      <c r="AI17" s="13" t="s">
        <v>309</v>
      </c>
      <c r="AJ17" s="13" t="s">
        <v>310</v>
      </c>
      <c r="AK17" s="13"/>
      <c r="AL17" s="13"/>
      <c r="AM17" s="13"/>
      <c r="AN17" s="13"/>
      <c r="AO17" s="13">
        <f>TRUNC(AP17/1.16)</f>
        <v>9462</v>
      </c>
      <c r="AP17" s="13">
        <v>10975.92</v>
      </c>
      <c r="AQ17" s="13"/>
      <c r="AR17" s="13"/>
      <c r="AS17" s="13" t="s">
        <v>312</v>
      </c>
      <c r="AT17" s="13"/>
      <c r="AU17" s="13" t="s">
        <v>313</v>
      </c>
      <c r="AV17" s="13"/>
      <c r="AW17" s="13"/>
      <c r="AX17" s="13"/>
      <c r="AY17" s="13"/>
      <c r="AZ17" s="13"/>
      <c r="BA17" s="13"/>
      <c r="BB17" s="13" t="s">
        <v>315</v>
      </c>
      <c r="BC17" s="13" t="s">
        <v>315</v>
      </c>
      <c r="BD17" s="13"/>
      <c r="BE17" s="13" t="s">
        <v>258</v>
      </c>
      <c r="BF17" s="13"/>
      <c r="BG17" s="13"/>
      <c r="BH17" s="13"/>
      <c r="BI17" s="13"/>
      <c r="BJ17" s="13"/>
      <c r="BK17" s="13"/>
      <c r="BL17" s="13" t="s">
        <v>292</v>
      </c>
      <c r="BM17" s="10">
        <v>45301</v>
      </c>
      <c r="BN17" s="10">
        <v>45301</v>
      </c>
      <c r="BO17" s="27" t="s">
        <v>317</v>
      </c>
    </row>
    <row r="18" spans="1:67" s="15" customFormat="1" ht="60" x14ac:dyDescent="0.25">
      <c r="A18" s="13">
        <v>2023</v>
      </c>
      <c r="B18" s="9">
        <v>45200</v>
      </c>
      <c r="C18" s="9">
        <v>45291</v>
      </c>
      <c r="D18" s="13" t="s">
        <v>150</v>
      </c>
      <c r="E18" s="13" t="s">
        <v>154</v>
      </c>
      <c r="F18" s="13" t="s">
        <v>157</v>
      </c>
      <c r="G18" s="13" t="s">
        <v>364</v>
      </c>
      <c r="H18" s="25" t="s">
        <v>505</v>
      </c>
      <c r="I18" s="32" t="s">
        <v>506</v>
      </c>
      <c r="J18" s="13" t="s">
        <v>365</v>
      </c>
      <c r="K18" s="13">
        <v>7</v>
      </c>
      <c r="L18" s="13" t="s">
        <v>366</v>
      </c>
      <c r="M18" s="13" t="s">
        <v>367</v>
      </c>
      <c r="N18" s="13" t="s">
        <v>368</v>
      </c>
      <c r="O18" s="13"/>
      <c r="P18" s="13" t="s">
        <v>159</v>
      </c>
      <c r="Q18" s="13" t="s">
        <v>369</v>
      </c>
      <c r="R18" s="13"/>
      <c r="S18" s="13"/>
      <c r="T18" s="13"/>
      <c r="U18" s="20"/>
      <c r="V18" s="13"/>
      <c r="W18" s="13"/>
      <c r="X18" s="13"/>
      <c r="Y18" s="13"/>
      <c r="Z18" s="21"/>
      <c r="AA18" s="13"/>
      <c r="AB18" s="21"/>
      <c r="AC18" s="13"/>
      <c r="AD18" s="13"/>
      <c r="AE18" s="13"/>
      <c r="AF18" s="13"/>
      <c r="AG18" s="13"/>
      <c r="AH18" s="13"/>
      <c r="AI18" s="13" t="s">
        <v>370</v>
      </c>
      <c r="AJ18" s="13" t="s">
        <v>310</v>
      </c>
      <c r="AK18" s="13"/>
      <c r="AL18" s="13"/>
      <c r="AM18" s="13"/>
      <c r="AN18" s="13"/>
      <c r="AO18" s="13">
        <v>758.62</v>
      </c>
      <c r="AP18" s="13">
        <v>880</v>
      </c>
      <c r="AQ18" s="13"/>
      <c r="AR18" s="13"/>
      <c r="AS18" s="13" t="s">
        <v>312</v>
      </c>
      <c r="AT18" s="13"/>
      <c r="AU18" s="13" t="s">
        <v>313</v>
      </c>
      <c r="AV18" s="13"/>
      <c r="AW18" s="13"/>
      <c r="AX18" s="13"/>
      <c r="AY18" s="13"/>
      <c r="AZ18" s="13"/>
      <c r="BA18" s="13"/>
      <c r="BB18" s="13" t="s">
        <v>315</v>
      </c>
      <c r="BC18" s="13" t="s">
        <v>315</v>
      </c>
      <c r="BD18" s="13"/>
      <c r="BE18" s="13" t="s">
        <v>258</v>
      </c>
      <c r="BF18" s="13"/>
      <c r="BG18" s="13"/>
      <c r="BH18" s="13"/>
      <c r="BI18" s="13"/>
      <c r="BJ18" s="13"/>
      <c r="BK18" s="13"/>
      <c r="BL18" s="13" t="s">
        <v>292</v>
      </c>
      <c r="BM18" s="10">
        <v>45301</v>
      </c>
      <c r="BN18" s="10">
        <v>45301</v>
      </c>
      <c r="BO18" s="27" t="s">
        <v>326</v>
      </c>
    </row>
    <row r="19" spans="1:67" s="15" customFormat="1" ht="60" x14ac:dyDescent="0.25">
      <c r="A19" s="13">
        <v>2023</v>
      </c>
      <c r="B19" s="9">
        <v>45200</v>
      </c>
      <c r="C19" s="9">
        <v>45291</v>
      </c>
      <c r="D19" s="13" t="s">
        <v>150</v>
      </c>
      <c r="E19" s="13" t="s">
        <v>154</v>
      </c>
      <c r="F19" s="13" t="s">
        <v>157</v>
      </c>
      <c r="G19" s="13" t="s">
        <v>372</v>
      </c>
      <c r="H19" s="25" t="s">
        <v>505</v>
      </c>
      <c r="I19" s="32" t="s">
        <v>506</v>
      </c>
      <c r="J19" s="13" t="s">
        <v>373</v>
      </c>
      <c r="K19" s="8">
        <v>2</v>
      </c>
      <c r="L19" s="8"/>
      <c r="M19" s="8"/>
      <c r="N19" s="8"/>
      <c r="O19" s="13" t="s">
        <v>293</v>
      </c>
      <c r="P19" s="13"/>
      <c r="Q19" s="13" t="s">
        <v>295</v>
      </c>
      <c r="R19" s="13" t="s">
        <v>186</v>
      </c>
      <c r="S19" s="20" t="s">
        <v>298</v>
      </c>
      <c r="T19" s="20">
        <v>93</v>
      </c>
      <c r="U19" s="20"/>
      <c r="V19" s="13" t="s">
        <v>192</v>
      </c>
      <c r="W19" s="20" t="s">
        <v>301</v>
      </c>
      <c r="X19" s="21" t="s">
        <v>306</v>
      </c>
      <c r="Y19" s="21" t="s">
        <v>303</v>
      </c>
      <c r="Z19" s="21" t="s">
        <v>306</v>
      </c>
      <c r="AA19" s="21" t="s">
        <v>303</v>
      </c>
      <c r="AB19" s="13">
        <v>13</v>
      </c>
      <c r="AC19" s="13" t="s">
        <v>246</v>
      </c>
      <c r="AD19" s="13">
        <v>43803</v>
      </c>
      <c r="AE19" s="8"/>
      <c r="AF19" s="8"/>
      <c r="AG19" s="8"/>
      <c r="AH19" s="8"/>
      <c r="AI19" s="13" t="s">
        <v>309</v>
      </c>
      <c r="AJ19" s="13" t="s">
        <v>310</v>
      </c>
      <c r="AK19" s="13"/>
      <c r="AL19" s="13"/>
      <c r="AM19" s="13"/>
      <c r="AN19" s="13"/>
      <c r="AO19" s="13">
        <f>TRUNC(AP19/1.16)</f>
        <v>6439</v>
      </c>
      <c r="AP19" s="13">
        <v>7470</v>
      </c>
      <c r="AQ19" s="13"/>
      <c r="AR19" s="13"/>
      <c r="AS19" s="13" t="s">
        <v>312</v>
      </c>
      <c r="AT19" s="13"/>
      <c r="AU19" s="13" t="s">
        <v>313</v>
      </c>
      <c r="AV19" s="13"/>
      <c r="AW19" s="13"/>
      <c r="AX19" s="13"/>
      <c r="AY19" s="13"/>
      <c r="AZ19" s="13"/>
      <c r="BA19" s="13"/>
      <c r="BB19" s="13" t="s">
        <v>315</v>
      </c>
      <c r="BC19" s="13" t="s">
        <v>315</v>
      </c>
      <c r="BD19" s="13"/>
      <c r="BE19" s="13" t="s">
        <v>258</v>
      </c>
      <c r="BF19" s="13"/>
      <c r="BG19" s="13"/>
      <c r="BH19" s="13"/>
      <c r="BI19" s="13"/>
      <c r="BJ19" s="13"/>
      <c r="BK19" s="13"/>
      <c r="BL19" s="13" t="s">
        <v>292</v>
      </c>
      <c r="BM19" s="10">
        <v>45301</v>
      </c>
      <c r="BN19" s="10">
        <v>45301</v>
      </c>
      <c r="BO19" s="27" t="s">
        <v>317</v>
      </c>
    </row>
    <row r="20" spans="1:67" s="15" customFormat="1" ht="60" x14ac:dyDescent="0.25">
      <c r="A20" s="13">
        <v>2023</v>
      </c>
      <c r="B20" s="9">
        <v>45200</v>
      </c>
      <c r="C20" s="9">
        <v>45291</v>
      </c>
      <c r="D20" s="13" t="s">
        <v>150</v>
      </c>
      <c r="E20" s="13" t="s">
        <v>154</v>
      </c>
      <c r="F20" s="13" t="s">
        <v>157</v>
      </c>
      <c r="G20" s="13">
        <v>467086</v>
      </c>
      <c r="H20" s="25" t="s">
        <v>505</v>
      </c>
      <c r="I20" s="32" t="s">
        <v>506</v>
      </c>
      <c r="J20" s="13" t="s">
        <v>373</v>
      </c>
      <c r="K20" s="13">
        <v>8</v>
      </c>
      <c r="L20" s="13" t="s">
        <v>374</v>
      </c>
      <c r="M20" s="13" t="s">
        <v>375</v>
      </c>
      <c r="N20" s="13" t="s">
        <v>376</v>
      </c>
      <c r="O20" s="13"/>
      <c r="P20" s="13" t="s">
        <v>159</v>
      </c>
      <c r="Q20" s="13" t="s">
        <v>377</v>
      </c>
      <c r="R20" s="13"/>
      <c r="S20" s="13"/>
      <c r="T20" s="13"/>
      <c r="U20" s="20"/>
      <c r="V20" s="13"/>
      <c r="W20" s="13"/>
      <c r="X20" s="13"/>
      <c r="Y20" s="13"/>
      <c r="Z20" s="21"/>
      <c r="AA20" s="13"/>
      <c r="AB20" s="21"/>
      <c r="AC20" s="8"/>
      <c r="AD20" s="16"/>
      <c r="AE20" s="13"/>
      <c r="AF20" s="13"/>
      <c r="AG20" s="13"/>
      <c r="AH20" s="13"/>
      <c r="AI20" s="13" t="s">
        <v>309</v>
      </c>
      <c r="AJ20" s="13" t="s">
        <v>310</v>
      </c>
      <c r="AK20" s="13"/>
      <c r="AL20" s="13"/>
      <c r="AM20" s="13"/>
      <c r="AN20" s="13"/>
      <c r="AO20" s="13">
        <f>TRUNC(AP20/1.16)</f>
        <v>258</v>
      </c>
      <c r="AP20" s="13">
        <v>300</v>
      </c>
      <c r="AQ20" s="13"/>
      <c r="AR20" s="13"/>
      <c r="AS20" s="13" t="s">
        <v>312</v>
      </c>
      <c r="AT20" s="13"/>
      <c r="AU20" s="13" t="s">
        <v>313</v>
      </c>
      <c r="AV20" s="13"/>
      <c r="AW20" s="13"/>
      <c r="AX20" s="13"/>
      <c r="AY20" s="13"/>
      <c r="AZ20" s="13"/>
      <c r="BA20" s="13"/>
      <c r="BB20" s="13" t="s">
        <v>315</v>
      </c>
      <c r="BC20" s="13" t="s">
        <v>315</v>
      </c>
      <c r="BD20" s="13"/>
      <c r="BE20" s="13" t="s">
        <v>258</v>
      </c>
      <c r="BF20" s="13"/>
      <c r="BG20" s="13"/>
      <c r="BH20" s="13"/>
      <c r="BI20" s="13"/>
      <c r="BJ20" s="13"/>
      <c r="BK20" s="13"/>
      <c r="BL20" s="13" t="s">
        <v>292</v>
      </c>
      <c r="BM20" s="10">
        <v>45301</v>
      </c>
      <c r="BN20" s="10">
        <v>45301</v>
      </c>
      <c r="BO20" s="27" t="s">
        <v>326</v>
      </c>
    </row>
    <row r="21" spans="1:67" s="15" customFormat="1" ht="60" x14ac:dyDescent="0.25">
      <c r="A21" s="13">
        <v>2023</v>
      </c>
      <c r="B21" s="9">
        <v>45200</v>
      </c>
      <c r="C21" s="9">
        <v>45291</v>
      </c>
      <c r="D21" s="13" t="s">
        <v>150</v>
      </c>
      <c r="E21" s="13" t="s">
        <v>154</v>
      </c>
      <c r="F21" s="13" t="s">
        <v>157</v>
      </c>
      <c r="G21" s="13" t="s">
        <v>378</v>
      </c>
      <c r="H21" s="25" t="s">
        <v>505</v>
      </c>
      <c r="I21" s="32" t="s">
        <v>506</v>
      </c>
      <c r="J21" s="13" t="s">
        <v>373</v>
      </c>
      <c r="K21" s="8">
        <v>9</v>
      </c>
      <c r="L21" s="8"/>
      <c r="M21" s="8"/>
      <c r="N21" s="8"/>
      <c r="O21" s="8" t="s">
        <v>379</v>
      </c>
      <c r="P21" s="8"/>
      <c r="Q21" s="8" t="s">
        <v>380</v>
      </c>
      <c r="R21" s="8"/>
      <c r="S21" s="8"/>
      <c r="T21" s="8"/>
      <c r="U21" s="8"/>
      <c r="V21" s="8"/>
      <c r="W21" s="8"/>
      <c r="X21" s="8"/>
      <c r="Y21" s="18"/>
      <c r="Z21" s="19"/>
      <c r="AA21" s="18"/>
      <c r="AB21" s="18"/>
      <c r="AC21" s="8"/>
      <c r="AD21" s="8"/>
      <c r="AE21" s="13"/>
      <c r="AF21" s="13"/>
      <c r="AG21" s="13"/>
      <c r="AH21" s="13"/>
      <c r="AI21" s="13" t="s">
        <v>309</v>
      </c>
      <c r="AJ21" s="13" t="s">
        <v>310</v>
      </c>
      <c r="AK21" s="13"/>
      <c r="AL21" s="13"/>
      <c r="AM21" s="13"/>
      <c r="AN21" s="13"/>
      <c r="AO21" s="13">
        <f>TRUNC(AP21/1.16,)</f>
        <v>86</v>
      </c>
      <c r="AP21" s="13">
        <v>100</v>
      </c>
      <c r="AQ21" s="13"/>
      <c r="AR21" s="13"/>
      <c r="AS21" s="13" t="s">
        <v>312</v>
      </c>
      <c r="AT21" s="13"/>
      <c r="AU21" s="13" t="s">
        <v>313</v>
      </c>
      <c r="AV21" s="13"/>
      <c r="AW21" s="13"/>
      <c r="AX21" s="13"/>
      <c r="AY21" s="13"/>
      <c r="AZ21" s="13"/>
      <c r="BA21" s="13"/>
      <c r="BB21" s="13" t="s">
        <v>315</v>
      </c>
      <c r="BC21" s="13" t="s">
        <v>315</v>
      </c>
      <c r="BD21" s="13"/>
      <c r="BE21" s="13" t="s">
        <v>258</v>
      </c>
      <c r="BF21" s="13"/>
      <c r="BG21" s="13"/>
      <c r="BH21" s="13"/>
      <c r="BI21" s="13"/>
      <c r="BJ21" s="13"/>
      <c r="BK21" s="13"/>
      <c r="BL21" s="13" t="s">
        <v>292</v>
      </c>
      <c r="BM21" s="10">
        <v>45301</v>
      </c>
      <c r="BN21" s="10">
        <v>45301</v>
      </c>
      <c r="BO21" s="27" t="s">
        <v>317</v>
      </c>
    </row>
    <row r="22" spans="1:67" s="15" customFormat="1" ht="60" x14ac:dyDescent="0.25">
      <c r="A22" s="13">
        <v>2023</v>
      </c>
      <c r="B22" s="9">
        <v>45200</v>
      </c>
      <c r="C22" s="9">
        <v>45291</v>
      </c>
      <c r="D22" s="13" t="s">
        <v>150</v>
      </c>
      <c r="E22" s="13" t="s">
        <v>154</v>
      </c>
      <c r="F22" s="13" t="s">
        <v>157</v>
      </c>
      <c r="G22" s="13" t="s">
        <v>381</v>
      </c>
      <c r="H22" s="25" t="s">
        <v>505</v>
      </c>
      <c r="I22" s="32" t="s">
        <v>506</v>
      </c>
      <c r="J22" s="13" t="s">
        <v>373</v>
      </c>
      <c r="K22" s="8">
        <v>2</v>
      </c>
      <c r="L22" s="8"/>
      <c r="M22" s="8"/>
      <c r="N22" s="8"/>
      <c r="O22" s="13" t="s">
        <v>293</v>
      </c>
      <c r="P22" s="13"/>
      <c r="Q22" s="13" t="s">
        <v>295</v>
      </c>
      <c r="R22" s="13" t="s">
        <v>186</v>
      </c>
      <c r="S22" s="20" t="s">
        <v>298</v>
      </c>
      <c r="T22" s="20">
        <v>93</v>
      </c>
      <c r="U22" s="20"/>
      <c r="V22" s="13" t="s">
        <v>192</v>
      </c>
      <c r="W22" s="20" t="s">
        <v>301</v>
      </c>
      <c r="X22" s="21" t="s">
        <v>306</v>
      </c>
      <c r="Y22" s="21" t="s">
        <v>303</v>
      </c>
      <c r="Z22" s="21" t="s">
        <v>306</v>
      </c>
      <c r="AA22" s="21" t="s">
        <v>303</v>
      </c>
      <c r="AB22" s="13">
        <v>13</v>
      </c>
      <c r="AC22" s="13" t="s">
        <v>246</v>
      </c>
      <c r="AD22" s="13">
        <v>43803</v>
      </c>
      <c r="AE22" s="13"/>
      <c r="AF22" s="13"/>
      <c r="AG22" s="13"/>
      <c r="AH22" s="13"/>
      <c r="AI22" s="13" t="s">
        <v>309</v>
      </c>
      <c r="AJ22" s="13" t="s">
        <v>310</v>
      </c>
      <c r="AK22" s="13"/>
      <c r="AL22" s="13"/>
      <c r="AM22" s="13"/>
      <c r="AN22" s="13"/>
      <c r="AO22" s="13">
        <f t="shared" ref="AO22:AO43" si="1">TRUNC(AP22/1.16,2)</f>
        <v>8620.68</v>
      </c>
      <c r="AP22" s="13">
        <v>10000</v>
      </c>
      <c r="AQ22" s="13"/>
      <c r="AR22" s="13"/>
      <c r="AS22" s="13" t="s">
        <v>312</v>
      </c>
      <c r="AT22" s="13"/>
      <c r="AU22" s="13" t="s">
        <v>313</v>
      </c>
      <c r="AV22" s="13"/>
      <c r="AW22" s="13"/>
      <c r="AX22" s="13"/>
      <c r="AY22" s="13"/>
      <c r="AZ22" s="13"/>
      <c r="BA22" s="13"/>
      <c r="BB22" s="13" t="s">
        <v>315</v>
      </c>
      <c r="BC22" s="13" t="s">
        <v>315</v>
      </c>
      <c r="BD22" s="13"/>
      <c r="BE22" s="13" t="s">
        <v>258</v>
      </c>
      <c r="BF22" s="13"/>
      <c r="BG22" s="13"/>
      <c r="BH22" s="13"/>
      <c r="BI22" s="13"/>
      <c r="BJ22" s="13"/>
      <c r="BK22" s="13"/>
      <c r="BL22" s="13" t="s">
        <v>292</v>
      </c>
      <c r="BM22" s="10">
        <v>45301</v>
      </c>
      <c r="BN22" s="10">
        <v>45301</v>
      </c>
      <c r="BO22" s="27" t="s">
        <v>317</v>
      </c>
    </row>
    <row r="23" spans="1:67" s="15" customFormat="1" ht="60" x14ac:dyDescent="0.25">
      <c r="A23" s="13">
        <v>2023</v>
      </c>
      <c r="B23" s="9">
        <v>45200</v>
      </c>
      <c r="C23" s="9">
        <v>45291</v>
      </c>
      <c r="D23" s="13" t="s">
        <v>150</v>
      </c>
      <c r="E23" s="13" t="s">
        <v>154</v>
      </c>
      <c r="F23" s="13" t="s">
        <v>157</v>
      </c>
      <c r="G23" s="13" t="s">
        <v>382</v>
      </c>
      <c r="H23" s="25" t="s">
        <v>505</v>
      </c>
      <c r="I23" s="32" t="s">
        <v>506</v>
      </c>
      <c r="J23" s="13" t="s">
        <v>373</v>
      </c>
      <c r="K23" s="8">
        <v>10</v>
      </c>
      <c r="L23" s="8"/>
      <c r="M23" s="8"/>
      <c r="N23" s="8"/>
      <c r="O23" s="8" t="s">
        <v>383</v>
      </c>
      <c r="P23" s="8"/>
      <c r="Q23" s="8" t="s">
        <v>384</v>
      </c>
      <c r="R23" s="8"/>
      <c r="S23" s="8"/>
      <c r="T23" s="8"/>
      <c r="U23" s="8"/>
      <c r="V23" s="8"/>
      <c r="W23" s="8"/>
      <c r="X23" s="8"/>
      <c r="Y23" s="18"/>
      <c r="Z23" s="19"/>
      <c r="AA23" s="18"/>
      <c r="AB23" s="18"/>
      <c r="AC23" s="8"/>
      <c r="AD23" s="8"/>
      <c r="AE23" s="13"/>
      <c r="AF23" s="13"/>
      <c r="AG23" s="13"/>
      <c r="AH23" s="13"/>
      <c r="AI23" s="13" t="s">
        <v>309</v>
      </c>
      <c r="AJ23" s="13" t="s">
        <v>310</v>
      </c>
      <c r="AK23" s="13"/>
      <c r="AL23" s="13"/>
      <c r="AM23" s="13"/>
      <c r="AN23" s="13"/>
      <c r="AO23" s="13">
        <f t="shared" si="1"/>
        <v>215.51</v>
      </c>
      <c r="AP23" s="13">
        <v>250</v>
      </c>
      <c r="AQ23" s="13"/>
      <c r="AR23" s="13"/>
      <c r="AS23" s="13" t="s">
        <v>312</v>
      </c>
      <c r="AT23" s="13"/>
      <c r="AU23" s="13" t="s">
        <v>313</v>
      </c>
      <c r="AV23" s="13"/>
      <c r="AW23" s="13"/>
      <c r="AX23" s="13"/>
      <c r="AY23" s="13"/>
      <c r="AZ23" s="13"/>
      <c r="BA23" s="13"/>
      <c r="BB23" s="13" t="s">
        <v>315</v>
      </c>
      <c r="BC23" s="13" t="s">
        <v>315</v>
      </c>
      <c r="BD23" s="13"/>
      <c r="BE23" s="13" t="s">
        <v>258</v>
      </c>
      <c r="BF23" s="13"/>
      <c r="BG23" s="13"/>
      <c r="BH23" s="13"/>
      <c r="BI23" s="13"/>
      <c r="BJ23" s="13"/>
      <c r="BK23" s="13"/>
      <c r="BL23" s="13" t="s">
        <v>292</v>
      </c>
      <c r="BM23" s="10">
        <v>45301</v>
      </c>
      <c r="BN23" s="10">
        <v>45301</v>
      </c>
      <c r="BO23" s="27" t="s">
        <v>317</v>
      </c>
    </row>
    <row r="24" spans="1:67" s="15" customFormat="1" ht="60" x14ac:dyDescent="0.25">
      <c r="A24" s="13">
        <v>2023</v>
      </c>
      <c r="B24" s="9">
        <v>45200</v>
      </c>
      <c r="C24" s="9">
        <v>45291</v>
      </c>
      <c r="D24" s="13" t="s">
        <v>150</v>
      </c>
      <c r="E24" s="13" t="s">
        <v>154</v>
      </c>
      <c r="F24" s="13" t="s">
        <v>157</v>
      </c>
      <c r="G24" s="13">
        <v>467375</v>
      </c>
      <c r="H24" s="25" t="s">
        <v>505</v>
      </c>
      <c r="I24" s="32" t="s">
        <v>506</v>
      </c>
      <c r="J24" s="13" t="s">
        <v>373</v>
      </c>
      <c r="K24" s="13">
        <v>8</v>
      </c>
      <c r="L24" s="13" t="s">
        <v>374</v>
      </c>
      <c r="M24" s="13" t="s">
        <v>375</v>
      </c>
      <c r="N24" s="13" t="s">
        <v>376</v>
      </c>
      <c r="O24" s="13"/>
      <c r="P24" s="13" t="s">
        <v>159</v>
      </c>
      <c r="Q24" s="13" t="s">
        <v>377</v>
      </c>
      <c r="R24" s="8"/>
      <c r="S24" s="13"/>
      <c r="T24" s="20"/>
      <c r="U24" s="20"/>
      <c r="V24" s="8"/>
      <c r="W24" s="13"/>
      <c r="X24" s="13"/>
      <c r="Y24" s="13"/>
      <c r="Z24" s="21"/>
      <c r="AA24" s="13"/>
      <c r="AB24" s="21"/>
      <c r="AC24" s="13"/>
      <c r="AD24" s="13"/>
      <c r="AE24" s="13"/>
      <c r="AF24" s="13"/>
      <c r="AG24" s="13"/>
      <c r="AH24" s="13"/>
      <c r="AI24" s="13" t="s">
        <v>309</v>
      </c>
      <c r="AJ24" s="13" t="s">
        <v>310</v>
      </c>
      <c r="AK24" s="13"/>
      <c r="AL24" s="13"/>
      <c r="AM24" s="13"/>
      <c r="AN24" s="13"/>
      <c r="AO24" s="13">
        <f t="shared" si="1"/>
        <v>86.2</v>
      </c>
      <c r="AP24" s="13">
        <v>100</v>
      </c>
      <c r="AQ24" s="13"/>
      <c r="AR24" s="13"/>
      <c r="AS24" s="13" t="s">
        <v>312</v>
      </c>
      <c r="AT24" s="13"/>
      <c r="AU24" s="13" t="s">
        <v>313</v>
      </c>
      <c r="AV24" s="13"/>
      <c r="AW24" s="13"/>
      <c r="AX24" s="13"/>
      <c r="AY24" s="13"/>
      <c r="AZ24" s="13"/>
      <c r="BA24" s="13"/>
      <c r="BB24" s="13" t="s">
        <v>315</v>
      </c>
      <c r="BC24" s="13" t="s">
        <v>315</v>
      </c>
      <c r="BD24" s="13"/>
      <c r="BE24" s="13" t="s">
        <v>258</v>
      </c>
      <c r="BF24" s="13"/>
      <c r="BG24" s="13"/>
      <c r="BH24" s="13"/>
      <c r="BI24" s="13"/>
      <c r="BJ24" s="13"/>
      <c r="BK24" s="13"/>
      <c r="BL24" s="13" t="s">
        <v>292</v>
      </c>
      <c r="BM24" s="10">
        <v>45301</v>
      </c>
      <c r="BN24" s="10">
        <v>45301</v>
      </c>
      <c r="BO24" s="27" t="s">
        <v>326</v>
      </c>
    </row>
    <row r="25" spans="1:67" s="11" customFormat="1" ht="60" x14ac:dyDescent="0.25">
      <c r="A25" s="8">
        <v>2023</v>
      </c>
      <c r="B25" s="9">
        <v>45200</v>
      </c>
      <c r="C25" s="9">
        <v>45291</v>
      </c>
      <c r="D25" s="8" t="s">
        <v>150</v>
      </c>
      <c r="E25" s="8" t="s">
        <v>154</v>
      </c>
      <c r="F25" s="8" t="s">
        <v>157</v>
      </c>
      <c r="G25" s="8">
        <v>465658</v>
      </c>
      <c r="H25" s="25" t="s">
        <v>505</v>
      </c>
      <c r="I25" s="32" t="s">
        <v>506</v>
      </c>
      <c r="J25" s="13" t="s">
        <v>373</v>
      </c>
      <c r="K25" s="13">
        <v>8</v>
      </c>
      <c r="L25" s="13" t="s">
        <v>374</v>
      </c>
      <c r="M25" s="13" t="s">
        <v>375</v>
      </c>
      <c r="N25" s="13" t="s">
        <v>376</v>
      </c>
      <c r="O25" s="13"/>
      <c r="P25" s="13" t="s">
        <v>159</v>
      </c>
      <c r="Q25" s="13" t="s">
        <v>377</v>
      </c>
      <c r="R25" s="8"/>
      <c r="S25" s="23"/>
      <c r="T25" s="18"/>
      <c r="U25" s="18"/>
      <c r="V25" s="8"/>
      <c r="W25" s="23"/>
      <c r="X25" s="8"/>
      <c r="Y25" s="13"/>
      <c r="Z25" s="19"/>
      <c r="AA25" s="13"/>
      <c r="AB25" s="18"/>
      <c r="AC25" s="13"/>
      <c r="AD25" s="12"/>
      <c r="AE25" s="8"/>
      <c r="AF25" s="8"/>
      <c r="AG25" s="8"/>
      <c r="AH25" s="8"/>
      <c r="AI25" s="13" t="s">
        <v>309</v>
      </c>
      <c r="AJ25" s="17" t="s">
        <v>310</v>
      </c>
      <c r="AK25" s="8"/>
      <c r="AL25" s="8"/>
      <c r="AM25" s="8"/>
      <c r="AN25" s="8"/>
      <c r="AO25" s="13">
        <f t="shared" si="1"/>
        <v>172.41</v>
      </c>
      <c r="AP25" s="8">
        <v>200</v>
      </c>
      <c r="AQ25" s="8"/>
      <c r="AR25" s="8"/>
      <c r="AS25" s="17" t="s">
        <v>312</v>
      </c>
      <c r="AT25" s="8"/>
      <c r="AU25" s="8" t="s">
        <v>313</v>
      </c>
      <c r="AV25" s="8"/>
      <c r="AW25" s="8"/>
      <c r="AX25" s="8"/>
      <c r="AY25" s="8"/>
      <c r="AZ25" s="8"/>
      <c r="BA25" s="8"/>
      <c r="BB25" s="13" t="s">
        <v>315</v>
      </c>
      <c r="BC25" s="13" t="s">
        <v>315</v>
      </c>
      <c r="BD25" s="8"/>
      <c r="BE25" s="8" t="s">
        <v>258</v>
      </c>
      <c r="BF25" s="8"/>
      <c r="BG25" s="8"/>
      <c r="BH25" s="8"/>
      <c r="BI25" s="8"/>
      <c r="BJ25" s="8"/>
      <c r="BK25" s="8"/>
      <c r="BL25" s="8" t="s">
        <v>292</v>
      </c>
      <c r="BM25" s="10">
        <v>45301</v>
      </c>
      <c r="BN25" s="10">
        <v>45301</v>
      </c>
      <c r="BO25" s="25" t="s">
        <v>371</v>
      </c>
    </row>
    <row r="26" spans="1:67" s="15" customFormat="1" ht="60" x14ac:dyDescent="0.25">
      <c r="A26" s="13">
        <v>2023</v>
      </c>
      <c r="B26" s="9">
        <v>45200</v>
      </c>
      <c r="C26" s="9">
        <v>45291</v>
      </c>
      <c r="D26" s="13" t="s">
        <v>150</v>
      </c>
      <c r="E26" s="13" t="s">
        <v>154</v>
      </c>
      <c r="F26" s="13" t="s">
        <v>157</v>
      </c>
      <c r="G26" s="8">
        <v>465919</v>
      </c>
      <c r="H26" s="25" t="s">
        <v>505</v>
      </c>
      <c r="I26" s="32" t="s">
        <v>506</v>
      </c>
      <c r="J26" s="13" t="s">
        <v>373</v>
      </c>
      <c r="K26" s="13">
        <v>8</v>
      </c>
      <c r="L26" s="13" t="s">
        <v>374</v>
      </c>
      <c r="M26" s="13" t="s">
        <v>375</v>
      </c>
      <c r="N26" s="13" t="s">
        <v>376</v>
      </c>
      <c r="O26" s="13"/>
      <c r="P26" s="13" t="s">
        <v>159</v>
      </c>
      <c r="Q26" s="13" t="s">
        <v>377</v>
      </c>
      <c r="R26" s="13"/>
      <c r="S26" s="20"/>
      <c r="T26" s="20"/>
      <c r="U26" s="20"/>
      <c r="V26" s="13"/>
      <c r="W26" s="20"/>
      <c r="X26" s="13"/>
      <c r="Y26" s="20"/>
      <c r="Z26" s="21"/>
      <c r="AA26" s="20"/>
      <c r="AB26" s="20"/>
      <c r="AC26" s="13"/>
      <c r="AD26" s="16"/>
      <c r="AE26" s="13"/>
      <c r="AF26" s="13"/>
      <c r="AG26" s="13"/>
      <c r="AH26" s="13"/>
      <c r="AI26" s="13" t="s">
        <v>309</v>
      </c>
      <c r="AJ26" s="13" t="s">
        <v>310</v>
      </c>
      <c r="AK26" s="13"/>
      <c r="AL26" s="13"/>
      <c r="AM26" s="13"/>
      <c r="AN26" s="13"/>
      <c r="AO26" s="13">
        <f t="shared" si="1"/>
        <v>172.41</v>
      </c>
      <c r="AP26" s="13">
        <v>200</v>
      </c>
      <c r="AQ26" s="13"/>
      <c r="AR26" s="13"/>
      <c r="AS26" s="13" t="s">
        <v>312</v>
      </c>
      <c r="AT26" s="13"/>
      <c r="AU26" s="13" t="s">
        <v>313</v>
      </c>
      <c r="AV26" s="13"/>
      <c r="AW26" s="13"/>
      <c r="AX26" s="13"/>
      <c r="AY26" s="13"/>
      <c r="AZ26" s="13"/>
      <c r="BA26" s="13"/>
      <c r="BB26" s="13" t="s">
        <v>315</v>
      </c>
      <c r="BC26" s="13" t="s">
        <v>315</v>
      </c>
      <c r="BD26" s="13"/>
      <c r="BE26" s="13" t="s">
        <v>258</v>
      </c>
      <c r="BF26" s="13"/>
      <c r="BG26" s="13"/>
      <c r="BH26" s="13"/>
      <c r="BI26" s="13"/>
      <c r="BJ26" s="13"/>
      <c r="BK26" s="13"/>
      <c r="BL26" s="13" t="s">
        <v>292</v>
      </c>
      <c r="BM26" s="10">
        <v>45301</v>
      </c>
      <c r="BN26" s="10">
        <v>45301</v>
      </c>
      <c r="BO26" s="25" t="s">
        <v>371</v>
      </c>
    </row>
    <row r="27" spans="1:67" s="11" customFormat="1" ht="60" x14ac:dyDescent="0.25">
      <c r="A27" s="17">
        <v>2023</v>
      </c>
      <c r="B27" s="9">
        <v>45200</v>
      </c>
      <c r="C27" s="9">
        <v>45291</v>
      </c>
      <c r="D27" s="8" t="s">
        <v>150</v>
      </c>
      <c r="E27" s="8" t="s">
        <v>154</v>
      </c>
      <c r="F27" s="8" t="s">
        <v>157</v>
      </c>
      <c r="G27" s="8" t="s">
        <v>385</v>
      </c>
      <c r="H27" s="25" t="s">
        <v>505</v>
      </c>
      <c r="I27" s="32" t="s">
        <v>506</v>
      </c>
      <c r="J27" s="13" t="s">
        <v>373</v>
      </c>
      <c r="K27" s="8">
        <v>2</v>
      </c>
      <c r="L27" s="8"/>
      <c r="M27" s="8"/>
      <c r="N27" s="8"/>
      <c r="O27" s="13" t="s">
        <v>293</v>
      </c>
      <c r="P27" s="13"/>
      <c r="Q27" s="13" t="s">
        <v>295</v>
      </c>
      <c r="R27" s="13" t="s">
        <v>186</v>
      </c>
      <c r="S27" s="20" t="s">
        <v>298</v>
      </c>
      <c r="T27" s="20">
        <v>93</v>
      </c>
      <c r="U27" s="20"/>
      <c r="V27" s="13" t="s">
        <v>192</v>
      </c>
      <c r="W27" s="20" t="s">
        <v>301</v>
      </c>
      <c r="X27" s="21" t="s">
        <v>306</v>
      </c>
      <c r="Y27" s="21" t="s">
        <v>303</v>
      </c>
      <c r="Z27" s="21" t="s">
        <v>306</v>
      </c>
      <c r="AA27" s="21" t="s">
        <v>303</v>
      </c>
      <c r="AB27" s="13">
        <v>13</v>
      </c>
      <c r="AC27" s="13" t="s">
        <v>246</v>
      </c>
      <c r="AD27" s="13">
        <v>43803</v>
      </c>
      <c r="AE27" s="8"/>
      <c r="AF27" s="8"/>
      <c r="AG27" s="8"/>
      <c r="AH27" s="8"/>
      <c r="AI27" s="13" t="s">
        <v>309</v>
      </c>
      <c r="AJ27" s="17" t="s">
        <v>310</v>
      </c>
      <c r="AK27" s="8"/>
      <c r="AL27" s="8"/>
      <c r="AM27" s="8"/>
      <c r="AN27" s="8"/>
      <c r="AO27" s="13">
        <f t="shared" si="1"/>
        <v>431.03</v>
      </c>
      <c r="AP27" s="17">
        <v>500</v>
      </c>
      <c r="AQ27" s="8"/>
      <c r="AR27" s="8"/>
      <c r="AS27" s="17" t="s">
        <v>312</v>
      </c>
      <c r="AT27" s="8"/>
      <c r="AU27" s="8" t="s">
        <v>313</v>
      </c>
      <c r="AV27" s="8"/>
      <c r="AW27" s="8"/>
      <c r="AX27" s="8"/>
      <c r="AY27" s="8"/>
      <c r="AZ27" s="8"/>
      <c r="BA27" s="8"/>
      <c r="BB27" s="13" t="s">
        <v>315</v>
      </c>
      <c r="BC27" s="13" t="s">
        <v>315</v>
      </c>
      <c r="BD27" s="8"/>
      <c r="BE27" s="8" t="s">
        <v>258</v>
      </c>
      <c r="BF27" s="8"/>
      <c r="BG27" s="8"/>
      <c r="BH27" s="8"/>
      <c r="BI27" s="8"/>
      <c r="BJ27" s="8"/>
      <c r="BK27" s="8"/>
      <c r="BL27" s="8" t="s">
        <v>292</v>
      </c>
      <c r="BM27" s="10">
        <v>45301</v>
      </c>
      <c r="BN27" s="10">
        <v>45301</v>
      </c>
      <c r="BO27" s="27" t="s">
        <v>317</v>
      </c>
    </row>
    <row r="28" spans="1:67" s="11" customFormat="1" ht="60" x14ac:dyDescent="0.25">
      <c r="A28" s="8">
        <v>2023</v>
      </c>
      <c r="B28" s="9">
        <v>45200</v>
      </c>
      <c r="C28" s="9">
        <v>45291</v>
      </c>
      <c r="D28" s="8" t="s">
        <v>150</v>
      </c>
      <c r="E28" s="8" t="s">
        <v>154</v>
      </c>
      <c r="F28" s="8" t="s">
        <v>157</v>
      </c>
      <c r="G28" s="8" t="s">
        <v>386</v>
      </c>
      <c r="H28" s="25" t="s">
        <v>505</v>
      </c>
      <c r="I28" s="32" t="s">
        <v>506</v>
      </c>
      <c r="J28" s="8" t="s">
        <v>387</v>
      </c>
      <c r="K28" s="8">
        <v>11</v>
      </c>
      <c r="L28" s="30" t="s">
        <v>388</v>
      </c>
      <c r="M28" s="30" t="s">
        <v>389</v>
      </c>
      <c r="N28" s="30" t="s">
        <v>348</v>
      </c>
      <c r="O28" s="30"/>
      <c r="P28" s="30" t="s">
        <v>160</v>
      </c>
      <c r="Q28" s="3" t="s">
        <v>390</v>
      </c>
      <c r="R28" s="8"/>
      <c r="S28" s="18"/>
      <c r="T28" s="18"/>
      <c r="U28" s="18"/>
      <c r="V28" s="8"/>
      <c r="W28" s="18"/>
      <c r="X28" s="8"/>
      <c r="Y28" s="19"/>
      <c r="Z28" s="19"/>
      <c r="AA28" s="19"/>
      <c r="AB28" s="8"/>
      <c r="AC28" s="8"/>
      <c r="AD28" s="8"/>
      <c r="AE28" s="8"/>
      <c r="AF28" s="8"/>
      <c r="AG28" s="8"/>
      <c r="AH28" s="8"/>
      <c r="AI28" s="13" t="s">
        <v>309</v>
      </c>
      <c r="AJ28" s="17" t="s">
        <v>310</v>
      </c>
      <c r="AK28" s="8"/>
      <c r="AL28" s="8"/>
      <c r="AM28" s="8"/>
      <c r="AN28" s="8"/>
      <c r="AO28" s="13">
        <f t="shared" si="1"/>
        <v>1057.96</v>
      </c>
      <c r="AP28" s="8">
        <v>1227.24</v>
      </c>
      <c r="AQ28" s="8"/>
      <c r="AR28" s="8"/>
      <c r="AS28" s="17" t="s">
        <v>312</v>
      </c>
      <c r="AT28" s="8"/>
      <c r="AU28" s="8" t="s">
        <v>313</v>
      </c>
      <c r="AV28" s="8"/>
      <c r="AW28" s="8"/>
      <c r="AX28" s="8"/>
      <c r="AY28" s="8"/>
      <c r="AZ28" s="8"/>
      <c r="BA28" s="8"/>
      <c r="BB28" s="13" t="s">
        <v>315</v>
      </c>
      <c r="BC28" s="13" t="s">
        <v>315</v>
      </c>
      <c r="BD28" s="8"/>
      <c r="BE28" s="8" t="s">
        <v>258</v>
      </c>
      <c r="BF28" s="8"/>
      <c r="BG28" s="8"/>
      <c r="BH28" s="8"/>
      <c r="BI28" s="8"/>
      <c r="BJ28" s="8"/>
      <c r="BK28" s="8"/>
      <c r="BL28" s="8" t="s">
        <v>292</v>
      </c>
      <c r="BM28" s="10">
        <v>45301</v>
      </c>
      <c r="BN28" s="10">
        <v>45301</v>
      </c>
      <c r="BO28" s="25" t="s">
        <v>391</v>
      </c>
    </row>
    <row r="29" spans="1:67" s="11" customFormat="1" ht="60" x14ac:dyDescent="0.25">
      <c r="A29" s="8">
        <v>2023</v>
      </c>
      <c r="B29" s="9">
        <v>45200</v>
      </c>
      <c r="C29" s="9">
        <v>45291</v>
      </c>
      <c r="D29" s="8" t="s">
        <v>150</v>
      </c>
      <c r="E29" s="8" t="s">
        <v>156</v>
      </c>
      <c r="F29" s="8" t="s">
        <v>157</v>
      </c>
      <c r="G29" s="8" t="s">
        <v>392</v>
      </c>
      <c r="H29" s="25" t="s">
        <v>508</v>
      </c>
      <c r="I29" s="32" t="s">
        <v>507</v>
      </c>
      <c r="J29" s="17" t="s">
        <v>393</v>
      </c>
      <c r="K29" s="17">
        <v>12</v>
      </c>
      <c r="L29" s="8" t="s">
        <v>394</v>
      </c>
      <c r="M29" s="8" t="s">
        <v>395</v>
      </c>
      <c r="N29" s="8" t="s">
        <v>396</v>
      </c>
      <c r="O29" s="13"/>
      <c r="P29" s="13" t="s">
        <v>159</v>
      </c>
      <c r="Q29" s="13" t="s">
        <v>397</v>
      </c>
      <c r="R29" s="8" t="s">
        <v>167</v>
      </c>
      <c r="S29" s="41" t="s">
        <v>398</v>
      </c>
      <c r="T29" s="20">
        <v>42</v>
      </c>
      <c r="U29" s="20"/>
      <c r="V29" s="13" t="s">
        <v>192</v>
      </c>
      <c r="W29" s="41" t="s">
        <v>399</v>
      </c>
      <c r="X29" s="21" t="s">
        <v>306</v>
      </c>
      <c r="Y29" s="21" t="s">
        <v>303</v>
      </c>
      <c r="Z29" s="21" t="s">
        <v>306</v>
      </c>
      <c r="AA29" s="21" t="s">
        <v>303</v>
      </c>
      <c r="AB29" s="13">
        <v>13</v>
      </c>
      <c r="AC29" s="13" t="s">
        <v>246</v>
      </c>
      <c r="AD29" s="13">
        <v>43800</v>
      </c>
      <c r="AE29" s="13"/>
      <c r="AF29" s="13"/>
      <c r="AG29" s="13"/>
      <c r="AH29" s="13"/>
      <c r="AI29" s="13" t="s">
        <v>309</v>
      </c>
      <c r="AJ29" s="17" t="s">
        <v>310</v>
      </c>
      <c r="AK29" s="8" t="s">
        <v>392</v>
      </c>
      <c r="AL29" s="10">
        <v>45282</v>
      </c>
      <c r="AM29" s="10">
        <v>45299</v>
      </c>
      <c r="AN29" s="10">
        <v>45331</v>
      </c>
      <c r="AO29" s="13">
        <f t="shared" si="1"/>
        <v>151564.5</v>
      </c>
      <c r="AP29" s="17">
        <v>175814.83</v>
      </c>
      <c r="AQ29" s="8"/>
      <c r="AR29" s="8"/>
      <c r="AS29" s="17" t="s">
        <v>312</v>
      </c>
      <c r="AT29" s="8"/>
      <c r="AU29" s="8" t="s">
        <v>313</v>
      </c>
      <c r="AV29" s="25" t="s">
        <v>400</v>
      </c>
      <c r="AW29" s="8"/>
      <c r="AX29" s="10"/>
      <c r="AY29" s="10"/>
      <c r="AZ29" s="8"/>
      <c r="BA29" s="8"/>
      <c r="BB29" s="13" t="s">
        <v>314</v>
      </c>
      <c r="BC29" s="13" t="s">
        <v>314</v>
      </c>
      <c r="BD29" s="8"/>
      <c r="BE29" s="8" t="s">
        <v>258</v>
      </c>
      <c r="BF29" s="8"/>
      <c r="BG29" s="8"/>
      <c r="BH29" s="8"/>
      <c r="BI29" s="8"/>
      <c r="BJ29" s="8"/>
      <c r="BK29" s="8"/>
      <c r="BL29" s="8" t="s">
        <v>292</v>
      </c>
      <c r="BM29" s="10">
        <v>45301</v>
      </c>
      <c r="BN29" s="10">
        <v>45301</v>
      </c>
      <c r="BO29" s="8" t="s">
        <v>401</v>
      </c>
    </row>
    <row r="30" spans="1:67" s="11" customFormat="1" ht="60" x14ac:dyDescent="0.25">
      <c r="A30" s="8">
        <v>2023</v>
      </c>
      <c r="B30" s="9">
        <v>45200</v>
      </c>
      <c r="C30" s="9">
        <v>45291</v>
      </c>
      <c r="D30" s="8" t="s">
        <v>150</v>
      </c>
      <c r="E30" s="8" t="s">
        <v>154</v>
      </c>
      <c r="F30" s="8" t="s">
        <v>157</v>
      </c>
      <c r="G30" s="8" t="s">
        <v>402</v>
      </c>
      <c r="H30" s="25" t="s">
        <v>508</v>
      </c>
      <c r="I30" s="32" t="s">
        <v>507</v>
      </c>
      <c r="J30" s="17" t="s">
        <v>407</v>
      </c>
      <c r="K30" s="17">
        <v>13</v>
      </c>
      <c r="L30" s="8" t="s">
        <v>404</v>
      </c>
      <c r="M30" s="8" t="s">
        <v>405</v>
      </c>
      <c r="N30" s="8" t="s">
        <v>395</v>
      </c>
      <c r="O30" s="13"/>
      <c r="P30" s="13" t="s">
        <v>159</v>
      </c>
      <c r="Q30" s="13" t="s">
        <v>406</v>
      </c>
      <c r="R30" s="8" t="s">
        <v>167</v>
      </c>
      <c r="S30" s="8" t="s">
        <v>408</v>
      </c>
      <c r="T30" s="8">
        <v>4</v>
      </c>
      <c r="U30" s="8"/>
      <c r="V30" s="8" t="s">
        <v>192</v>
      </c>
      <c r="W30" s="8" t="s">
        <v>409</v>
      </c>
      <c r="X30" s="21" t="s">
        <v>306</v>
      </c>
      <c r="Y30" s="21" t="s">
        <v>303</v>
      </c>
      <c r="Z30" s="21" t="s">
        <v>306</v>
      </c>
      <c r="AA30" s="21" t="s">
        <v>303</v>
      </c>
      <c r="AB30" s="13">
        <v>13</v>
      </c>
      <c r="AC30" s="13" t="s">
        <v>246</v>
      </c>
      <c r="AD30" s="13">
        <v>43800</v>
      </c>
      <c r="AE30" s="8"/>
      <c r="AF30" s="8"/>
      <c r="AG30" s="8"/>
      <c r="AH30" s="8"/>
      <c r="AI30" s="13" t="s">
        <v>309</v>
      </c>
      <c r="AJ30" s="17" t="s">
        <v>310</v>
      </c>
      <c r="AK30" s="8" t="s">
        <v>402</v>
      </c>
      <c r="AL30" s="10">
        <v>45282</v>
      </c>
      <c r="AM30" s="10">
        <v>45299</v>
      </c>
      <c r="AN30" s="10">
        <v>45317</v>
      </c>
      <c r="AO30" s="13">
        <f t="shared" si="1"/>
        <v>191371.06</v>
      </c>
      <c r="AP30" s="17">
        <v>221990.43</v>
      </c>
      <c r="AQ30" s="8"/>
      <c r="AR30" s="8"/>
      <c r="AS30" s="17" t="s">
        <v>312</v>
      </c>
      <c r="AT30" s="8"/>
      <c r="AU30" s="8" t="s">
        <v>313</v>
      </c>
      <c r="AV30" s="17" t="s">
        <v>407</v>
      </c>
      <c r="AW30" s="8"/>
      <c r="AX30" s="10"/>
      <c r="AY30" s="10"/>
      <c r="AZ30" s="8"/>
      <c r="BA30" s="8"/>
      <c r="BB30" s="13" t="s">
        <v>314</v>
      </c>
      <c r="BC30" s="13" t="s">
        <v>314</v>
      </c>
      <c r="BD30" s="8"/>
      <c r="BE30" s="8" t="s">
        <v>258</v>
      </c>
      <c r="BF30" s="8"/>
      <c r="BG30" s="8"/>
      <c r="BH30" s="8"/>
      <c r="BI30" s="8"/>
      <c r="BJ30" s="8"/>
      <c r="BK30" s="8"/>
      <c r="BL30" s="8" t="s">
        <v>292</v>
      </c>
      <c r="BM30" s="10">
        <v>45301</v>
      </c>
      <c r="BN30" s="10">
        <v>45301</v>
      </c>
      <c r="BO30" s="8" t="s">
        <v>401</v>
      </c>
    </row>
    <row r="31" spans="1:67" s="11" customFormat="1" ht="60" x14ac:dyDescent="0.25">
      <c r="A31" s="8">
        <v>2023</v>
      </c>
      <c r="B31" s="9">
        <v>45200</v>
      </c>
      <c r="C31" s="9">
        <v>45291</v>
      </c>
      <c r="D31" s="8" t="s">
        <v>150</v>
      </c>
      <c r="E31" s="8" t="s">
        <v>156</v>
      </c>
      <c r="F31" s="8" t="s">
        <v>157</v>
      </c>
      <c r="G31" s="8" t="s">
        <v>403</v>
      </c>
      <c r="H31" s="25" t="s">
        <v>508</v>
      </c>
      <c r="I31" s="32" t="s">
        <v>507</v>
      </c>
      <c r="J31" s="42" t="s">
        <v>410</v>
      </c>
      <c r="K31" s="17">
        <v>14</v>
      </c>
      <c r="L31" s="8" t="s">
        <v>411</v>
      </c>
      <c r="M31" s="8" t="s">
        <v>412</v>
      </c>
      <c r="N31" s="8" t="s">
        <v>413</v>
      </c>
      <c r="O31" s="17"/>
      <c r="P31" s="13" t="s">
        <v>159</v>
      </c>
      <c r="Q31" s="17" t="s">
        <v>414</v>
      </c>
      <c r="R31" s="8" t="s">
        <v>186</v>
      </c>
      <c r="S31" s="8" t="s">
        <v>415</v>
      </c>
      <c r="T31" s="8">
        <v>145</v>
      </c>
      <c r="U31" s="8" t="s">
        <v>416</v>
      </c>
      <c r="V31" s="8" t="s">
        <v>192</v>
      </c>
      <c r="W31" s="8" t="s">
        <v>417</v>
      </c>
      <c r="X31" s="46" t="s">
        <v>515</v>
      </c>
      <c r="Y31" s="43" t="s">
        <v>418</v>
      </c>
      <c r="Z31" s="46" t="s">
        <v>515</v>
      </c>
      <c r="AA31" s="43" t="s">
        <v>418</v>
      </c>
      <c r="AB31" s="18">
        <v>30</v>
      </c>
      <c r="AC31" s="8" t="s">
        <v>254</v>
      </c>
      <c r="AD31" s="8">
        <v>94294</v>
      </c>
      <c r="AE31" s="8"/>
      <c r="AF31" s="8"/>
      <c r="AG31" s="8"/>
      <c r="AH31" s="8"/>
      <c r="AI31" s="13" t="s">
        <v>370</v>
      </c>
      <c r="AJ31" s="17" t="s">
        <v>310</v>
      </c>
      <c r="AK31" s="8" t="s">
        <v>403</v>
      </c>
      <c r="AL31" s="10">
        <v>45282</v>
      </c>
      <c r="AM31" s="10">
        <v>45299</v>
      </c>
      <c r="AN31" s="10">
        <v>45324</v>
      </c>
      <c r="AO31" s="13">
        <f t="shared" si="1"/>
        <v>92308</v>
      </c>
      <c r="AP31" s="17">
        <v>107077.28</v>
      </c>
      <c r="AQ31" s="8"/>
      <c r="AR31" s="8"/>
      <c r="AS31" s="17" t="s">
        <v>312</v>
      </c>
      <c r="AT31" s="8"/>
      <c r="AU31" s="8" t="s">
        <v>313</v>
      </c>
      <c r="AV31" s="42" t="s">
        <v>410</v>
      </c>
      <c r="AW31" s="8"/>
      <c r="AX31" s="10"/>
      <c r="AY31" s="10"/>
      <c r="AZ31" s="8"/>
      <c r="BA31" s="8"/>
      <c r="BB31" s="13" t="s">
        <v>314</v>
      </c>
      <c r="BC31" s="13" t="s">
        <v>314</v>
      </c>
      <c r="BD31" s="8"/>
      <c r="BE31" s="8" t="s">
        <v>258</v>
      </c>
      <c r="BF31" s="8"/>
      <c r="BG31" s="8"/>
      <c r="BH31" s="8"/>
      <c r="BI31" s="8"/>
      <c r="BJ31" s="8"/>
      <c r="BK31" s="8"/>
      <c r="BL31" s="8" t="s">
        <v>292</v>
      </c>
      <c r="BM31" s="10">
        <v>45301</v>
      </c>
      <c r="BN31" s="10">
        <v>45301</v>
      </c>
      <c r="BO31" s="8" t="s">
        <v>401</v>
      </c>
    </row>
    <row r="32" spans="1:67" s="11" customFormat="1" ht="60" x14ac:dyDescent="0.25">
      <c r="A32" s="8">
        <v>2023</v>
      </c>
      <c r="B32" s="9">
        <v>45200</v>
      </c>
      <c r="C32" s="9">
        <v>45291</v>
      </c>
      <c r="D32" s="8" t="s">
        <v>150</v>
      </c>
      <c r="E32" s="8" t="s">
        <v>154</v>
      </c>
      <c r="F32" s="8" t="s">
        <v>157</v>
      </c>
      <c r="G32" s="8" t="s">
        <v>419</v>
      </c>
      <c r="H32" s="25" t="s">
        <v>508</v>
      </c>
      <c r="I32" s="32" t="s">
        <v>507</v>
      </c>
      <c r="J32" s="8" t="s">
        <v>420</v>
      </c>
      <c r="K32" s="8">
        <v>15</v>
      </c>
      <c r="L32" s="8"/>
      <c r="M32" s="8"/>
      <c r="N32" s="8"/>
      <c r="O32" s="8" t="s">
        <v>421</v>
      </c>
      <c r="P32" s="8"/>
      <c r="Q32" s="8" t="s">
        <v>422</v>
      </c>
      <c r="R32" s="8" t="s">
        <v>186</v>
      </c>
      <c r="S32" s="8" t="s">
        <v>423</v>
      </c>
      <c r="T32" s="8" t="s">
        <v>424</v>
      </c>
      <c r="U32" s="8" t="s">
        <v>425</v>
      </c>
      <c r="V32" s="8" t="s">
        <v>192</v>
      </c>
      <c r="W32" s="8" t="s">
        <v>426</v>
      </c>
      <c r="X32" s="21" t="s">
        <v>307</v>
      </c>
      <c r="Y32" s="8" t="s">
        <v>304</v>
      </c>
      <c r="Z32" s="21" t="s">
        <v>307</v>
      </c>
      <c r="AA32" s="20" t="s">
        <v>304</v>
      </c>
      <c r="AB32" s="20" t="s">
        <v>13</v>
      </c>
      <c r="AC32" s="13" t="s">
        <v>246</v>
      </c>
      <c r="AD32" s="12" t="s">
        <v>427</v>
      </c>
      <c r="AE32" s="8"/>
      <c r="AF32" s="8"/>
      <c r="AG32" s="8"/>
      <c r="AH32" s="8"/>
      <c r="AI32" s="13" t="s">
        <v>325</v>
      </c>
      <c r="AJ32" s="17" t="s">
        <v>310</v>
      </c>
      <c r="AK32" s="8" t="s">
        <v>419</v>
      </c>
      <c r="AL32" s="10">
        <v>45282</v>
      </c>
      <c r="AM32" s="10">
        <v>45299</v>
      </c>
      <c r="AN32" s="10">
        <v>45322</v>
      </c>
      <c r="AO32" s="13">
        <f t="shared" si="1"/>
        <v>236306</v>
      </c>
      <c r="AP32" s="8">
        <v>274114.96000000002</v>
      </c>
      <c r="AQ32" s="8"/>
      <c r="AR32" s="8"/>
      <c r="AS32" s="17" t="s">
        <v>312</v>
      </c>
      <c r="AT32" s="8"/>
      <c r="AU32" s="8" t="s">
        <v>313</v>
      </c>
      <c r="AV32" s="8" t="s">
        <v>420</v>
      </c>
      <c r="AW32" s="8"/>
      <c r="AX32" s="8"/>
      <c r="AY32" s="8"/>
      <c r="AZ32" s="8"/>
      <c r="BA32" s="8"/>
      <c r="BB32" s="13" t="s">
        <v>314</v>
      </c>
      <c r="BC32" s="13" t="s">
        <v>314</v>
      </c>
      <c r="BD32" s="8"/>
      <c r="BE32" s="8" t="s">
        <v>258</v>
      </c>
      <c r="BF32" s="8"/>
      <c r="BG32" s="8"/>
      <c r="BH32" s="8"/>
      <c r="BI32" s="8"/>
      <c r="BJ32" s="8"/>
      <c r="BK32" s="8"/>
      <c r="BL32" s="8" t="s">
        <v>292</v>
      </c>
      <c r="BM32" s="10">
        <v>45301</v>
      </c>
      <c r="BN32" s="10">
        <v>45301</v>
      </c>
      <c r="BO32" s="8" t="s">
        <v>428</v>
      </c>
    </row>
    <row r="33" spans="1:67" s="11" customFormat="1" ht="60" x14ac:dyDescent="0.25">
      <c r="A33" s="8">
        <v>2023</v>
      </c>
      <c r="B33" s="9">
        <v>45200</v>
      </c>
      <c r="C33" s="9">
        <v>45291</v>
      </c>
      <c r="D33" s="8" t="s">
        <v>150</v>
      </c>
      <c r="E33" s="8" t="s">
        <v>156</v>
      </c>
      <c r="F33" s="8" t="s">
        <v>157</v>
      </c>
      <c r="G33" s="8" t="s">
        <v>429</v>
      </c>
      <c r="H33" s="25" t="s">
        <v>508</v>
      </c>
      <c r="I33" s="32" t="s">
        <v>507</v>
      </c>
      <c r="J33" s="17" t="s">
        <v>430</v>
      </c>
      <c r="K33" s="13">
        <v>16</v>
      </c>
      <c r="L33" s="13" t="s">
        <v>431</v>
      </c>
      <c r="M33" s="13" t="s">
        <v>432</v>
      </c>
      <c r="N33" s="13" t="s">
        <v>433</v>
      </c>
      <c r="O33" s="13"/>
      <c r="P33" s="13" t="s">
        <v>159</v>
      </c>
      <c r="Q33" s="8" t="s">
        <v>434</v>
      </c>
      <c r="R33" s="8" t="s">
        <v>167</v>
      </c>
      <c r="S33" s="41" t="s">
        <v>435</v>
      </c>
      <c r="T33" s="20">
        <v>410</v>
      </c>
      <c r="U33" s="20"/>
      <c r="V33" s="13" t="s">
        <v>192</v>
      </c>
      <c r="W33" s="41" t="s">
        <v>436</v>
      </c>
      <c r="X33" s="46" t="s">
        <v>517</v>
      </c>
      <c r="Y33" s="41" t="s">
        <v>437</v>
      </c>
      <c r="Z33" s="46" t="s">
        <v>517</v>
      </c>
      <c r="AA33" s="41" t="s">
        <v>437</v>
      </c>
      <c r="AB33" s="20" t="s">
        <v>13</v>
      </c>
      <c r="AC33" s="13" t="s">
        <v>246</v>
      </c>
      <c r="AD33" s="16" t="s">
        <v>438</v>
      </c>
      <c r="AE33" s="13"/>
      <c r="AF33" s="13"/>
      <c r="AG33" s="8"/>
      <c r="AH33" s="8"/>
      <c r="AI33" s="13" t="s">
        <v>309</v>
      </c>
      <c r="AJ33" s="17" t="s">
        <v>310</v>
      </c>
      <c r="AK33" s="8" t="s">
        <v>429</v>
      </c>
      <c r="AL33" s="10">
        <v>45282</v>
      </c>
      <c r="AM33" s="10">
        <v>45299</v>
      </c>
      <c r="AN33" s="10">
        <v>45331</v>
      </c>
      <c r="AO33" s="13">
        <f t="shared" si="1"/>
        <v>64480</v>
      </c>
      <c r="AP33" s="17">
        <v>74796.800000000003</v>
      </c>
      <c r="AQ33" s="8"/>
      <c r="AR33" s="8"/>
      <c r="AS33" s="17" t="s">
        <v>312</v>
      </c>
      <c r="AT33" s="8"/>
      <c r="AU33" s="8" t="s">
        <v>313</v>
      </c>
      <c r="AV33" s="17" t="s">
        <v>430</v>
      </c>
      <c r="AW33" s="8"/>
      <c r="AX33" s="8"/>
      <c r="AY33" s="8"/>
      <c r="AZ33" s="8"/>
      <c r="BA33" s="8"/>
      <c r="BB33" s="13" t="s">
        <v>314</v>
      </c>
      <c r="BC33" s="13" t="s">
        <v>314</v>
      </c>
      <c r="BD33" s="8"/>
      <c r="BE33" s="8" t="s">
        <v>258</v>
      </c>
      <c r="BF33" s="8"/>
      <c r="BG33" s="8"/>
      <c r="BH33" s="8"/>
      <c r="BI33" s="8"/>
      <c r="BJ33" s="8"/>
      <c r="BK33" s="8"/>
      <c r="BL33" s="8" t="s">
        <v>292</v>
      </c>
      <c r="BM33" s="10">
        <v>45301</v>
      </c>
      <c r="BN33" s="10">
        <v>45301</v>
      </c>
      <c r="BO33" s="8" t="s">
        <v>401</v>
      </c>
    </row>
    <row r="34" spans="1:67" s="11" customFormat="1" ht="60" x14ac:dyDescent="0.25">
      <c r="A34" s="8">
        <v>2023</v>
      </c>
      <c r="B34" s="9">
        <v>45200</v>
      </c>
      <c r="C34" s="9">
        <v>45291</v>
      </c>
      <c r="D34" s="8" t="s">
        <v>150</v>
      </c>
      <c r="E34" s="8" t="s">
        <v>156</v>
      </c>
      <c r="F34" s="8" t="s">
        <v>157</v>
      </c>
      <c r="G34" s="8" t="s">
        <v>439</v>
      </c>
      <c r="H34" s="25" t="s">
        <v>508</v>
      </c>
      <c r="I34" s="32" t="s">
        <v>507</v>
      </c>
      <c r="J34" s="17" t="s">
        <v>440</v>
      </c>
      <c r="K34" s="13">
        <v>16</v>
      </c>
      <c r="L34" s="13" t="s">
        <v>431</v>
      </c>
      <c r="M34" s="13" t="s">
        <v>432</v>
      </c>
      <c r="N34" s="13" t="s">
        <v>433</v>
      </c>
      <c r="O34" s="13"/>
      <c r="P34" s="13" t="s">
        <v>159</v>
      </c>
      <c r="Q34" s="8" t="s">
        <v>434</v>
      </c>
      <c r="R34" s="8" t="s">
        <v>167</v>
      </c>
      <c r="S34" s="41" t="s">
        <v>435</v>
      </c>
      <c r="T34" s="20">
        <v>410</v>
      </c>
      <c r="U34" s="20"/>
      <c r="V34" s="13" t="s">
        <v>192</v>
      </c>
      <c r="W34" s="41" t="s">
        <v>436</v>
      </c>
      <c r="X34" s="46" t="s">
        <v>517</v>
      </c>
      <c r="Y34" s="41" t="s">
        <v>437</v>
      </c>
      <c r="Z34" s="46" t="s">
        <v>517</v>
      </c>
      <c r="AA34" s="41" t="s">
        <v>437</v>
      </c>
      <c r="AB34" s="20" t="s">
        <v>13</v>
      </c>
      <c r="AC34" s="13" t="s">
        <v>246</v>
      </c>
      <c r="AD34" s="16" t="s">
        <v>438</v>
      </c>
      <c r="AE34" s="13"/>
      <c r="AF34" s="13"/>
      <c r="AG34" s="8"/>
      <c r="AH34" s="8"/>
      <c r="AI34" s="13" t="s">
        <v>309</v>
      </c>
      <c r="AJ34" s="17" t="s">
        <v>310</v>
      </c>
      <c r="AK34" s="8" t="s">
        <v>439</v>
      </c>
      <c r="AL34" s="10">
        <v>45282</v>
      </c>
      <c r="AM34" s="10">
        <v>45299</v>
      </c>
      <c r="AN34" s="10">
        <v>45331</v>
      </c>
      <c r="AO34" s="13">
        <f t="shared" si="1"/>
        <v>13560.33</v>
      </c>
      <c r="AP34" s="17">
        <v>15729.99</v>
      </c>
      <c r="AQ34" s="8"/>
      <c r="AR34" s="8"/>
      <c r="AS34" s="17" t="s">
        <v>312</v>
      </c>
      <c r="AT34" s="8"/>
      <c r="AU34" s="8" t="s">
        <v>313</v>
      </c>
      <c r="AV34" s="17" t="s">
        <v>440</v>
      </c>
      <c r="AW34" s="8"/>
      <c r="AX34" s="8"/>
      <c r="AY34" s="8"/>
      <c r="AZ34" s="8"/>
      <c r="BA34" s="8"/>
      <c r="BB34" s="13" t="s">
        <v>314</v>
      </c>
      <c r="BC34" s="13" t="s">
        <v>314</v>
      </c>
      <c r="BD34" s="8"/>
      <c r="BE34" s="8" t="s">
        <v>258</v>
      </c>
      <c r="BF34" s="8"/>
      <c r="BG34" s="8"/>
      <c r="BH34" s="8"/>
      <c r="BI34" s="8"/>
      <c r="BJ34" s="8"/>
      <c r="BK34" s="8"/>
      <c r="BL34" s="8" t="s">
        <v>292</v>
      </c>
      <c r="BM34" s="10">
        <v>45301</v>
      </c>
      <c r="BN34" s="10">
        <v>45301</v>
      </c>
      <c r="BO34" s="8" t="s">
        <v>401</v>
      </c>
    </row>
    <row r="35" spans="1:67" s="11" customFormat="1" ht="60" x14ac:dyDescent="0.25">
      <c r="A35" s="8">
        <v>2023</v>
      </c>
      <c r="B35" s="9">
        <v>45200</v>
      </c>
      <c r="C35" s="9">
        <v>45291</v>
      </c>
      <c r="D35" s="8" t="s">
        <v>150</v>
      </c>
      <c r="E35" s="8" t="s">
        <v>156</v>
      </c>
      <c r="F35" s="8" t="s">
        <v>157</v>
      </c>
      <c r="G35" s="8" t="s">
        <v>441</v>
      </c>
      <c r="H35" s="25" t="s">
        <v>508</v>
      </c>
      <c r="I35" s="32" t="s">
        <v>507</v>
      </c>
      <c r="J35" s="17" t="s">
        <v>442</v>
      </c>
      <c r="K35" s="13">
        <v>17</v>
      </c>
      <c r="L35" s="13"/>
      <c r="M35" s="13"/>
      <c r="N35" s="13"/>
      <c r="O35" s="13" t="s">
        <v>443</v>
      </c>
      <c r="P35" s="13"/>
      <c r="Q35" s="8" t="s">
        <v>444</v>
      </c>
      <c r="R35" s="8" t="s">
        <v>167</v>
      </c>
      <c r="S35" s="41" t="s">
        <v>445</v>
      </c>
      <c r="T35" s="20">
        <v>127</v>
      </c>
      <c r="U35" s="20"/>
      <c r="V35" s="13" t="s">
        <v>192</v>
      </c>
      <c r="W35" s="41" t="s">
        <v>446</v>
      </c>
      <c r="X35" s="21" t="s">
        <v>307</v>
      </c>
      <c r="Y35" s="41" t="s">
        <v>304</v>
      </c>
      <c r="Z35" s="21" t="s">
        <v>307</v>
      </c>
      <c r="AA35" s="20" t="s">
        <v>304</v>
      </c>
      <c r="AB35" s="20" t="s">
        <v>13</v>
      </c>
      <c r="AC35" s="13" t="s">
        <v>246</v>
      </c>
      <c r="AD35" s="16" t="s">
        <v>447</v>
      </c>
      <c r="AE35" s="13"/>
      <c r="AF35" s="13"/>
      <c r="AG35" s="8"/>
      <c r="AH35" s="8"/>
      <c r="AI35" s="13" t="s">
        <v>309</v>
      </c>
      <c r="AJ35" s="17" t="s">
        <v>310</v>
      </c>
      <c r="AK35" s="8" t="s">
        <v>441</v>
      </c>
      <c r="AL35" s="10">
        <v>45282</v>
      </c>
      <c r="AM35" s="10">
        <v>45299</v>
      </c>
      <c r="AN35" s="10">
        <v>45322</v>
      </c>
      <c r="AO35" s="13">
        <f t="shared" si="1"/>
        <v>120000</v>
      </c>
      <c r="AP35" s="17">
        <v>139200</v>
      </c>
      <c r="AQ35" s="8"/>
      <c r="AR35" s="8"/>
      <c r="AS35" s="17" t="s">
        <v>312</v>
      </c>
      <c r="AT35" s="8"/>
      <c r="AU35" s="8" t="s">
        <v>313</v>
      </c>
      <c r="AV35" s="17" t="s">
        <v>442</v>
      </c>
      <c r="AW35" s="8"/>
      <c r="AX35" s="8"/>
      <c r="AY35" s="8"/>
      <c r="AZ35" s="8"/>
      <c r="BA35" s="8"/>
      <c r="BB35" s="13" t="s">
        <v>314</v>
      </c>
      <c r="BC35" s="13" t="s">
        <v>314</v>
      </c>
      <c r="BD35" s="8"/>
      <c r="BE35" s="8" t="s">
        <v>258</v>
      </c>
      <c r="BF35" s="8"/>
      <c r="BG35" s="8"/>
      <c r="BH35" s="8"/>
      <c r="BI35" s="8"/>
      <c r="BJ35" s="8"/>
      <c r="BK35" s="8"/>
      <c r="BL35" s="8" t="s">
        <v>292</v>
      </c>
      <c r="BM35" s="10">
        <v>45301</v>
      </c>
      <c r="BN35" s="10">
        <v>45301</v>
      </c>
      <c r="BO35" s="8" t="s">
        <v>428</v>
      </c>
    </row>
    <row r="36" spans="1:67" s="11" customFormat="1" ht="60" x14ac:dyDescent="0.25">
      <c r="A36" s="8">
        <v>2023</v>
      </c>
      <c r="B36" s="9">
        <v>45200</v>
      </c>
      <c r="C36" s="9">
        <v>45291</v>
      </c>
      <c r="D36" s="8" t="s">
        <v>150</v>
      </c>
      <c r="E36" s="8" t="s">
        <v>156</v>
      </c>
      <c r="F36" s="8" t="s">
        <v>157</v>
      </c>
      <c r="G36" s="8" t="s">
        <v>448</v>
      </c>
      <c r="H36" s="25" t="s">
        <v>508</v>
      </c>
      <c r="I36" s="32" t="s">
        <v>507</v>
      </c>
      <c r="J36" s="17" t="s">
        <v>449</v>
      </c>
      <c r="K36" s="13">
        <v>18</v>
      </c>
      <c r="L36" s="13" t="s">
        <v>450</v>
      </c>
      <c r="M36" s="13" t="s">
        <v>451</v>
      </c>
      <c r="N36" s="13" t="s">
        <v>452</v>
      </c>
      <c r="O36" s="13"/>
      <c r="P36" s="13" t="s">
        <v>159</v>
      </c>
      <c r="Q36" s="8" t="s">
        <v>453</v>
      </c>
      <c r="R36" s="8" t="s">
        <v>167</v>
      </c>
      <c r="S36" s="41" t="s">
        <v>454</v>
      </c>
      <c r="T36" s="20">
        <v>2</v>
      </c>
      <c r="U36" s="20">
        <v>1003</v>
      </c>
      <c r="V36" s="13" t="s">
        <v>192</v>
      </c>
      <c r="W36" s="41" t="s">
        <v>455</v>
      </c>
      <c r="X36" s="21" t="s">
        <v>307</v>
      </c>
      <c r="Y36" s="41" t="s">
        <v>304</v>
      </c>
      <c r="Z36" s="21" t="s">
        <v>307</v>
      </c>
      <c r="AA36" s="20" t="s">
        <v>304</v>
      </c>
      <c r="AB36" s="20" t="s">
        <v>13</v>
      </c>
      <c r="AC36" s="13" t="s">
        <v>246</v>
      </c>
      <c r="AD36" s="16" t="s">
        <v>456</v>
      </c>
      <c r="AE36" s="13"/>
      <c r="AF36" s="13"/>
      <c r="AG36" s="8"/>
      <c r="AH36" s="8"/>
      <c r="AI36" s="13" t="s">
        <v>309</v>
      </c>
      <c r="AJ36" s="17" t="s">
        <v>310</v>
      </c>
      <c r="AK36" s="8" t="s">
        <v>448</v>
      </c>
      <c r="AL36" s="10">
        <v>45282</v>
      </c>
      <c r="AM36" s="10">
        <v>45307</v>
      </c>
      <c r="AN36" s="10">
        <v>45311</v>
      </c>
      <c r="AO36" s="13">
        <f t="shared" si="1"/>
        <v>15821</v>
      </c>
      <c r="AP36" s="17">
        <v>18352.36</v>
      </c>
      <c r="AQ36" s="8"/>
      <c r="AR36" s="8"/>
      <c r="AS36" s="17" t="s">
        <v>312</v>
      </c>
      <c r="AT36" s="8"/>
      <c r="AU36" s="8" t="s">
        <v>313</v>
      </c>
      <c r="AV36" s="17" t="s">
        <v>449</v>
      </c>
      <c r="AW36" s="8"/>
      <c r="AX36" s="8"/>
      <c r="AY36" s="8"/>
      <c r="AZ36" s="8"/>
      <c r="BA36" s="8"/>
      <c r="BB36" s="13" t="s">
        <v>314</v>
      </c>
      <c r="BC36" s="13" t="s">
        <v>314</v>
      </c>
      <c r="BD36" s="8"/>
      <c r="BE36" s="8" t="s">
        <v>258</v>
      </c>
      <c r="BF36" s="8"/>
      <c r="BG36" s="8"/>
      <c r="BH36" s="8"/>
      <c r="BI36" s="8"/>
      <c r="BJ36" s="8"/>
      <c r="BK36" s="8"/>
      <c r="BL36" s="8" t="s">
        <v>292</v>
      </c>
      <c r="BM36" s="10">
        <v>45301</v>
      </c>
      <c r="BN36" s="10">
        <v>45301</v>
      </c>
      <c r="BO36" s="8" t="s">
        <v>401</v>
      </c>
    </row>
    <row r="37" spans="1:67" s="11" customFormat="1" ht="60" x14ac:dyDescent="0.25">
      <c r="A37" s="8">
        <v>2023</v>
      </c>
      <c r="B37" s="9">
        <v>45200</v>
      </c>
      <c r="C37" s="9">
        <v>45291</v>
      </c>
      <c r="D37" s="8" t="s">
        <v>150</v>
      </c>
      <c r="E37" s="8" t="s">
        <v>154</v>
      </c>
      <c r="F37" s="8" t="s">
        <v>157</v>
      </c>
      <c r="G37" s="8" t="s">
        <v>457</v>
      </c>
      <c r="H37" s="25" t="s">
        <v>508</v>
      </c>
      <c r="I37" s="32" t="s">
        <v>507</v>
      </c>
      <c r="J37" s="17" t="s">
        <v>458</v>
      </c>
      <c r="K37" s="13">
        <v>19</v>
      </c>
      <c r="L37" s="13" t="s">
        <v>459</v>
      </c>
      <c r="M37" s="13" t="s">
        <v>242</v>
      </c>
      <c r="N37" s="13" t="s">
        <v>460</v>
      </c>
      <c r="O37" s="13"/>
      <c r="P37" s="13" t="s">
        <v>160</v>
      </c>
      <c r="Q37" s="8" t="s">
        <v>461</v>
      </c>
      <c r="R37" s="8" t="s">
        <v>167</v>
      </c>
      <c r="S37" s="41" t="s">
        <v>462</v>
      </c>
      <c r="T37" s="20">
        <v>367</v>
      </c>
      <c r="U37" s="20"/>
      <c r="V37" s="13" t="s">
        <v>192</v>
      </c>
      <c r="W37" s="41" t="s">
        <v>455</v>
      </c>
      <c r="X37" s="46" t="s">
        <v>516</v>
      </c>
      <c r="Y37" s="41" t="s">
        <v>463</v>
      </c>
      <c r="Z37" s="46" t="s">
        <v>516</v>
      </c>
      <c r="AA37" s="41" t="s">
        <v>463</v>
      </c>
      <c r="AB37" s="20" t="s">
        <v>13</v>
      </c>
      <c r="AC37" s="13" t="s">
        <v>246</v>
      </c>
      <c r="AD37" s="16" t="s">
        <v>464</v>
      </c>
      <c r="AE37" s="13"/>
      <c r="AF37" s="13"/>
      <c r="AG37" s="8"/>
      <c r="AH37" s="8"/>
      <c r="AI37" s="13" t="s">
        <v>370</v>
      </c>
      <c r="AJ37" s="17" t="s">
        <v>310</v>
      </c>
      <c r="AK37" s="8" t="s">
        <v>457</v>
      </c>
      <c r="AL37" s="10">
        <v>45282</v>
      </c>
      <c r="AM37" s="10">
        <v>45299</v>
      </c>
      <c r="AN37" s="10">
        <v>44966</v>
      </c>
      <c r="AO37" s="13">
        <f t="shared" si="1"/>
        <v>139685</v>
      </c>
      <c r="AP37" s="17">
        <v>162034.6</v>
      </c>
      <c r="AQ37" s="8"/>
      <c r="AR37" s="8"/>
      <c r="AS37" s="17" t="s">
        <v>312</v>
      </c>
      <c r="AT37" s="8"/>
      <c r="AU37" s="8" t="s">
        <v>313</v>
      </c>
      <c r="AV37" s="17" t="s">
        <v>458</v>
      </c>
      <c r="AW37" s="8"/>
      <c r="AX37" s="8"/>
      <c r="AY37" s="8"/>
      <c r="AZ37" s="8"/>
      <c r="BA37" s="8"/>
      <c r="BB37" s="13" t="s">
        <v>314</v>
      </c>
      <c r="BC37" s="13" t="s">
        <v>314</v>
      </c>
      <c r="BD37" s="8"/>
      <c r="BE37" s="8" t="s">
        <v>258</v>
      </c>
      <c r="BF37" s="8"/>
      <c r="BG37" s="8"/>
      <c r="BH37" s="8"/>
      <c r="BI37" s="8"/>
      <c r="BJ37" s="8"/>
      <c r="BK37" s="8"/>
      <c r="BL37" s="8" t="s">
        <v>292</v>
      </c>
      <c r="BM37" s="10">
        <v>45301</v>
      </c>
      <c r="BN37" s="10">
        <v>45301</v>
      </c>
      <c r="BO37" s="8" t="s">
        <v>401</v>
      </c>
    </row>
    <row r="38" spans="1:67" s="11" customFormat="1" ht="60" x14ac:dyDescent="0.25">
      <c r="A38" s="8">
        <v>2023</v>
      </c>
      <c r="B38" s="9">
        <v>45200</v>
      </c>
      <c r="C38" s="9">
        <v>45291</v>
      </c>
      <c r="D38" s="8" t="s">
        <v>150</v>
      </c>
      <c r="E38" s="8" t="s">
        <v>154</v>
      </c>
      <c r="F38" s="8" t="s">
        <v>157</v>
      </c>
      <c r="G38" s="8" t="s">
        <v>465</v>
      </c>
      <c r="H38" s="25" t="s">
        <v>508</v>
      </c>
      <c r="I38" s="32" t="s">
        <v>507</v>
      </c>
      <c r="J38" s="8" t="s">
        <v>466</v>
      </c>
      <c r="K38" s="8">
        <v>20</v>
      </c>
      <c r="L38" s="8"/>
      <c r="M38" s="8"/>
      <c r="N38" s="8"/>
      <c r="O38" s="8" t="s">
        <v>324</v>
      </c>
      <c r="P38" s="8"/>
      <c r="Q38" s="8" t="s">
        <v>296</v>
      </c>
      <c r="R38" s="8" t="s">
        <v>186</v>
      </c>
      <c r="S38" s="8" t="s">
        <v>467</v>
      </c>
      <c r="T38" s="8">
        <v>952</v>
      </c>
      <c r="U38" s="8" t="s">
        <v>468</v>
      </c>
      <c r="V38" s="8" t="s">
        <v>192</v>
      </c>
      <c r="W38" s="8" t="s">
        <v>469</v>
      </c>
      <c r="X38" s="46" t="s">
        <v>514</v>
      </c>
      <c r="Y38" s="8" t="s">
        <v>470</v>
      </c>
      <c r="Z38" s="46" t="s">
        <v>514</v>
      </c>
      <c r="AA38" s="8" t="s">
        <v>470</v>
      </c>
      <c r="AB38" s="20">
        <v>9</v>
      </c>
      <c r="AC38" s="8" t="s">
        <v>255</v>
      </c>
      <c r="AD38" s="12" t="s">
        <v>471</v>
      </c>
      <c r="AE38" s="8"/>
      <c r="AF38" s="8"/>
      <c r="AG38" s="8"/>
      <c r="AH38" s="8"/>
      <c r="AI38" s="13" t="s">
        <v>472</v>
      </c>
      <c r="AJ38" s="17" t="s">
        <v>310</v>
      </c>
      <c r="AK38" s="8" t="s">
        <v>465</v>
      </c>
      <c r="AL38" s="10">
        <v>45282</v>
      </c>
      <c r="AM38" s="10">
        <v>45282</v>
      </c>
      <c r="AN38" s="10">
        <v>45301</v>
      </c>
      <c r="AO38" s="13">
        <f t="shared" si="1"/>
        <v>34280.800000000003</v>
      </c>
      <c r="AP38" s="8">
        <v>39765.730000000003</v>
      </c>
      <c r="AQ38" s="8"/>
      <c r="AR38" s="8"/>
      <c r="AS38" s="17" t="s">
        <v>312</v>
      </c>
      <c r="AT38" s="8"/>
      <c r="AU38" s="8" t="s">
        <v>313</v>
      </c>
      <c r="AV38" s="8" t="s">
        <v>466</v>
      </c>
      <c r="AW38" s="8"/>
      <c r="AX38" s="8"/>
      <c r="AY38" s="8"/>
      <c r="AZ38" s="8"/>
      <c r="BA38" s="8"/>
      <c r="BB38" s="13" t="s">
        <v>314</v>
      </c>
      <c r="BC38" s="13" t="s">
        <v>314</v>
      </c>
      <c r="BD38" s="8"/>
      <c r="BE38" s="8" t="s">
        <v>258</v>
      </c>
      <c r="BF38" s="8"/>
      <c r="BG38" s="8"/>
      <c r="BH38" s="8"/>
      <c r="BI38" s="8"/>
      <c r="BJ38" s="8"/>
      <c r="BK38" s="8"/>
      <c r="BL38" s="8" t="s">
        <v>292</v>
      </c>
      <c r="BM38" s="10">
        <v>45301</v>
      </c>
      <c r="BN38" s="10">
        <v>45301</v>
      </c>
      <c r="BO38" s="8" t="s">
        <v>428</v>
      </c>
    </row>
    <row r="39" spans="1:67" s="11" customFormat="1" ht="60" x14ac:dyDescent="0.25">
      <c r="A39" s="8">
        <v>2023</v>
      </c>
      <c r="B39" s="9">
        <v>45200</v>
      </c>
      <c r="C39" s="9">
        <v>45291</v>
      </c>
      <c r="D39" s="8" t="s">
        <v>150</v>
      </c>
      <c r="E39" s="8" t="s">
        <v>154</v>
      </c>
      <c r="F39" s="8" t="s">
        <v>157</v>
      </c>
      <c r="G39" s="8" t="s">
        <v>473</v>
      </c>
      <c r="H39" s="25" t="s">
        <v>505</v>
      </c>
      <c r="I39" s="32" t="s">
        <v>506</v>
      </c>
      <c r="J39" s="8" t="s">
        <v>474</v>
      </c>
      <c r="K39" s="8">
        <v>21</v>
      </c>
      <c r="L39" s="8"/>
      <c r="M39" s="8"/>
      <c r="N39" s="8"/>
      <c r="O39" s="8" t="s">
        <v>475</v>
      </c>
      <c r="P39" s="8"/>
      <c r="Q39" s="8" t="s">
        <v>476</v>
      </c>
      <c r="R39" s="8" t="s">
        <v>167</v>
      </c>
      <c r="S39" s="8" t="s">
        <v>477</v>
      </c>
      <c r="T39" s="8" t="s">
        <v>478</v>
      </c>
      <c r="U39" s="8"/>
      <c r="V39" s="8" t="s">
        <v>192</v>
      </c>
      <c r="W39" s="8" t="s">
        <v>479</v>
      </c>
      <c r="X39" s="45" t="s">
        <v>510</v>
      </c>
      <c r="Y39" s="8" t="s">
        <v>480</v>
      </c>
      <c r="Z39" s="45" t="s">
        <v>510</v>
      </c>
      <c r="AA39" s="8" t="s">
        <v>480</v>
      </c>
      <c r="AB39" s="20">
        <v>9</v>
      </c>
      <c r="AC39" s="8" t="s">
        <v>255</v>
      </c>
      <c r="AD39" s="12" t="s">
        <v>481</v>
      </c>
      <c r="AE39" s="8"/>
      <c r="AF39" s="8"/>
      <c r="AG39" s="8"/>
      <c r="AH39" s="8"/>
      <c r="AI39" s="13" t="s">
        <v>472</v>
      </c>
      <c r="AJ39" s="17" t="s">
        <v>310</v>
      </c>
      <c r="AK39" s="8" t="s">
        <v>473</v>
      </c>
      <c r="AL39" s="10">
        <v>45288</v>
      </c>
      <c r="AM39" s="10">
        <v>45288</v>
      </c>
      <c r="AN39" s="10">
        <v>45314</v>
      </c>
      <c r="AO39" s="13">
        <f t="shared" si="1"/>
        <v>46447.94</v>
      </c>
      <c r="AP39" s="8">
        <v>53879.62</v>
      </c>
      <c r="AQ39" s="8"/>
      <c r="AR39" s="8"/>
      <c r="AS39" s="17" t="s">
        <v>312</v>
      </c>
      <c r="AT39" s="8"/>
      <c r="AU39" s="8" t="s">
        <v>313</v>
      </c>
      <c r="AV39" s="8" t="s">
        <v>474</v>
      </c>
      <c r="AW39" s="8"/>
      <c r="AX39" s="8"/>
      <c r="AY39" s="8"/>
      <c r="AZ39" s="8"/>
      <c r="BA39" s="8"/>
      <c r="BB39" s="13" t="s">
        <v>315</v>
      </c>
      <c r="BC39" s="13" t="s">
        <v>315</v>
      </c>
      <c r="BD39" s="8"/>
      <c r="BE39" s="8" t="s">
        <v>258</v>
      </c>
      <c r="BF39" s="8"/>
      <c r="BG39" s="8"/>
      <c r="BH39" s="8"/>
      <c r="BI39" s="8"/>
      <c r="BJ39" s="8"/>
      <c r="BK39" s="8"/>
      <c r="BL39" s="8" t="s">
        <v>292</v>
      </c>
      <c r="BM39" s="10">
        <v>45301</v>
      </c>
      <c r="BN39" s="10">
        <v>45301</v>
      </c>
      <c r="BO39" s="8" t="s">
        <v>428</v>
      </c>
    </row>
    <row r="40" spans="1:67" s="11" customFormat="1" ht="60" x14ac:dyDescent="0.25">
      <c r="A40" s="8">
        <v>2023</v>
      </c>
      <c r="B40" s="9">
        <v>45200</v>
      </c>
      <c r="C40" s="9">
        <v>45291</v>
      </c>
      <c r="D40" s="8" t="s">
        <v>150</v>
      </c>
      <c r="E40" s="8" t="s">
        <v>154</v>
      </c>
      <c r="F40" s="8" t="s">
        <v>157</v>
      </c>
      <c r="G40" s="8" t="s">
        <v>482</v>
      </c>
      <c r="H40" s="25" t="s">
        <v>505</v>
      </c>
      <c r="I40" s="32" t="s">
        <v>506</v>
      </c>
      <c r="J40" s="8" t="s">
        <v>474</v>
      </c>
      <c r="K40" s="8">
        <v>22</v>
      </c>
      <c r="L40" s="8"/>
      <c r="M40" s="8"/>
      <c r="N40" s="8"/>
      <c r="O40" s="8" t="s">
        <v>483</v>
      </c>
      <c r="P40" s="8"/>
      <c r="Q40" s="8" t="s">
        <v>484</v>
      </c>
      <c r="R40" s="8" t="s">
        <v>172</v>
      </c>
      <c r="S40" s="8" t="s">
        <v>485</v>
      </c>
      <c r="T40" s="8">
        <v>1191</v>
      </c>
      <c r="U40" s="8"/>
      <c r="V40" s="8" t="s">
        <v>192</v>
      </c>
      <c r="W40" s="8" t="s">
        <v>486</v>
      </c>
      <c r="X40" s="46" t="s">
        <v>514</v>
      </c>
      <c r="Y40" s="8" t="s">
        <v>470</v>
      </c>
      <c r="Z40" s="46" t="s">
        <v>514</v>
      </c>
      <c r="AA40" s="8" t="s">
        <v>470</v>
      </c>
      <c r="AB40" s="20">
        <v>9</v>
      </c>
      <c r="AC40" s="8" t="s">
        <v>255</v>
      </c>
      <c r="AD40" s="12" t="s">
        <v>487</v>
      </c>
      <c r="AE40" s="8"/>
      <c r="AF40" s="8"/>
      <c r="AG40" s="8"/>
      <c r="AH40" s="8"/>
      <c r="AI40" s="13" t="s">
        <v>472</v>
      </c>
      <c r="AJ40" s="17" t="s">
        <v>310</v>
      </c>
      <c r="AK40" s="8" t="s">
        <v>482</v>
      </c>
      <c r="AL40" s="10">
        <v>45288</v>
      </c>
      <c r="AM40" s="10">
        <v>45288</v>
      </c>
      <c r="AN40" s="10">
        <v>45314</v>
      </c>
      <c r="AO40" s="13">
        <f t="shared" si="1"/>
        <v>18254.02</v>
      </c>
      <c r="AP40" s="8">
        <v>21174.67</v>
      </c>
      <c r="AQ40" s="8"/>
      <c r="AR40" s="8"/>
      <c r="AS40" s="17" t="s">
        <v>312</v>
      </c>
      <c r="AT40" s="8"/>
      <c r="AU40" s="8" t="s">
        <v>313</v>
      </c>
      <c r="AV40" s="8" t="s">
        <v>474</v>
      </c>
      <c r="AW40" s="8"/>
      <c r="AX40" s="8"/>
      <c r="AY40" s="8"/>
      <c r="AZ40" s="8"/>
      <c r="BA40" s="8"/>
      <c r="BB40" s="13" t="s">
        <v>315</v>
      </c>
      <c r="BC40" s="13" t="s">
        <v>315</v>
      </c>
      <c r="BD40" s="8"/>
      <c r="BE40" s="8" t="s">
        <v>258</v>
      </c>
      <c r="BF40" s="8"/>
      <c r="BG40" s="8"/>
      <c r="BH40" s="8"/>
      <c r="BI40" s="8"/>
      <c r="BJ40" s="8"/>
      <c r="BK40" s="8"/>
      <c r="BL40" s="8" t="s">
        <v>292</v>
      </c>
      <c r="BM40" s="10">
        <v>45301</v>
      </c>
      <c r="BN40" s="10">
        <v>45301</v>
      </c>
      <c r="BO40" s="8" t="s">
        <v>428</v>
      </c>
    </row>
    <row r="41" spans="1:67" s="11" customFormat="1" ht="60" x14ac:dyDescent="0.25">
      <c r="A41" s="8">
        <v>2023</v>
      </c>
      <c r="B41" s="9">
        <v>45200</v>
      </c>
      <c r="C41" s="9">
        <v>45291</v>
      </c>
      <c r="D41" s="8" t="s">
        <v>150</v>
      </c>
      <c r="E41" s="8" t="s">
        <v>154</v>
      </c>
      <c r="F41" s="8" t="s">
        <v>157</v>
      </c>
      <c r="G41" s="8" t="s">
        <v>488</v>
      </c>
      <c r="H41" s="25" t="s">
        <v>505</v>
      </c>
      <c r="I41" s="32" t="s">
        <v>506</v>
      </c>
      <c r="J41" s="8" t="s">
        <v>474</v>
      </c>
      <c r="K41" s="8">
        <v>23</v>
      </c>
      <c r="L41" s="8"/>
      <c r="M41" s="8"/>
      <c r="N41" s="8"/>
      <c r="O41" s="8" t="s">
        <v>489</v>
      </c>
      <c r="P41" s="8"/>
      <c r="Q41" s="8" t="s">
        <v>490</v>
      </c>
      <c r="R41" s="8" t="s">
        <v>167</v>
      </c>
      <c r="S41" s="8" t="s">
        <v>491</v>
      </c>
      <c r="T41" s="8" t="s">
        <v>492</v>
      </c>
      <c r="U41" s="8"/>
      <c r="V41" s="8" t="s">
        <v>192</v>
      </c>
      <c r="W41" s="8" t="s">
        <v>493</v>
      </c>
      <c r="X41" s="46" t="s">
        <v>511</v>
      </c>
      <c r="Y41" s="8" t="s">
        <v>494</v>
      </c>
      <c r="Z41" s="46" t="s">
        <v>511</v>
      </c>
      <c r="AA41" s="8" t="s">
        <v>494</v>
      </c>
      <c r="AB41" s="20">
        <v>9</v>
      </c>
      <c r="AC41" s="8" t="s">
        <v>255</v>
      </c>
      <c r="AD41" s="12" t="s">
        <v>495</v>
      </c>
      <c r="AE41" s="8"/>
      <c r="AF41" s="8"/>
      <c r="AG41" s="8"/>
      <c r="AH41" s="8"/>
      <c r="AI41" s="13" t="s">
        <v>472</v>
      </c>
      <c r="AJ41" s="17" t="s">
        <v>310</v>
      </c>
      <c r="AK41" s="8" t="s">
        <v>488</v>
      </c>
      <c r="AL41" s="10">
        <v>45288</v>
      </c>
      <c r="AM41" s="10">
        <v>45288</v>
      </c>
      <c r="AN41" s="10">
        <v>45351</v>
      </c>
      <c r="AO41" s="13">
        <f t="shared" si="1"/>
        <v>35179.879999999997</v>
      </c>
      <c r="AP41" s="8">
        <v>40808.67</v>
      </c>
      <c r="AQ41" s="8"/>
      <c r="AR41" s="8"/>
      <c r="AS41" s="17" t="s">
        <v>312</v>
      </c>
      <c r="AT41" s="8"/>
      <c r="AU41" s="8" t="s">
        <v>313</v>
      </c>
      <c r="AV41" s="8" t="s">
        <v>474</v>
      </c>
      <c r="AW41" s="8"/>
      <c r="AX41" s="8"/>
      <c r="AY41" s="8"/>
      <c r="AZ41" s="8"/>
      <c r="BA41" s="8"/>
      <c r="BB41" s="13" t="s">
        <v>315</v>
      </c>
      <c r="BC41" s="13" t="s">
        <v>315</v>
      </c>
      <c r="BD41" s="8"/>
      <c r="BE41" s="8" t="s">
        <v>258</v>
      </c>
      <c r="BF41" s="8"/>
      <c r="BG41" s="8"/>
      <c r="BH41" s="8"/>
      <c r="BI41" s="8"/>
      <c r="BJ41" s="8"/>
      <c r="BK41" s="8"/>
      <c r="BL41" s="8" t="s">
        <v>292</v>
      </c>
      <c r="BM41" s="10">
        <v>45301</v>
      </c>
      <c r="BN41" s="10">
        <v>45301</v>
      </c>
      <c r="BO41" s="8" t="s">
        <v>428</v>
      </c>
    </row>
    <row r="42" spans="1:67" s="11" customFormat="1" ht="60" x14ac:dyDescent="0.25">
      <c r="A42" s="8">
        <v>2023</v>
      </c>
      <c r="B42" s="9">
        <v>45200</v>
      </c>
      <c r="C42" s="9">
        <v>45291</v>
      </c>
      <c r="D42" s="8" t="s">
        <v>150</v>
      </c>
      <c r="E42" s="8" t="s">
        <v>154</v>
      </c>
      <c r="F42" s="8" t="s">
        <v>157</v>
      </c>
      <c r="G42" s="13" t="s">
        <v>499</v>
      </c>
      <c r="H42" s="25" t="s">
        <v>505</v>
      </c>
      <c r="I42" s="32" t="s">
        <v>506</v>
      </c>
      <c r="J42" s="8" t="s">
        <v>496</v>
      </c>
      <c r="K42" s="8">
        <v>24</v>
      </c>
      <c r="L42" s="8"/>
      <c r="M42" s="8"/>
      <c r="N42" s="8"/>
      <c r="O42" s="8" t="s">
        <v>497</v>
      </c>
      <c r="P42" s="8"/>
      <c r="Q42" s="8" t="s">
        <v>498</v>
      </c>
      <c r="R42" s="8" t="s">
        <v>186</v>
      </c>
      <c r="S42" s="8" t="s">
        <v>500</v>
      </c>
      <c r="T42" s="8">
        <v>42</v>
      </c>
      <c r="U42" s="8"/>
      <c r="V42" s="8" t="s">
        <v>192</v>
      </c>
      <c r="W42" s="8" t="s">
        <v>501</v>
      </c>
      <c r="X42" s="21" t="s">
        <v>306</v>
      </c>
      <c r="Y42" s="21" t="s">
        <v>303</v>
      </c>
      <c r="Z42" s="21" t="s">
        <v>306</v>
      </c>
      <c r="AA42" s="21" t="s">
        <v>303</v>
      </c>
      <c r="AB42" s="13">
        <v>13</v>
      </c>
      <c r="AC42" s="13" t="s">
        <v>246</v>
      </c>
      <c r="AD42" s="13">
        <v>43800</v>
      </c>
      <c r="AE42" s="8"/>
      <c r="AF42" s="8"/>
      <c r="AG42" s="8"/>
      <c r="AH42" s="8"/>
      <c r="AI42" s="13" t="s">
        <v>309</v>
      </c>
      <c r="AJ42" s="17" t="s">
        <v>310</v>
      </c>
      <c r="AK42" s="8"/>
      <c r="AL42" s="10"/>
      <c r="AM42" s="10"/>
      <c r="AN42" s="10"/>
      <c r="AO42" s="13">
        <f t="shared" si="1"/>
        <v>429.31</v>
      </c>
      <c r="AP42" s="8">
        <v>498</v>
      </c>
      <c r="AQ42" s="8"/>
      <c r="AR42" s="8"/>
      <c r="AS42" s="17" t="s">
        <v>312</v>
      </c>
      <c r="AT42" s="8"/>
      <c r="AU42" s="8" t="s">
        <v>313</v>
      </c>
      <c r="AV42" s="8" t="s">
        <v>496</v>
      </c>
      <c r="AW42" s="8"/>
      <c r="AX42" s="8"/>
      <c r="AY42" s="8"/>
      <c r="AZ42" s="8"/>
      <c r="BA42" s="8"/>
      <c r="BB42" s="13" t="s">
        <v>315</v>
      </c>
      <c r="BC42" s="13" t="s">
        <v>315</v>
      </c>
      <c r="BD42" s="8"/>
      <c r="BE42" s="8" t="s">
        <v>258</v>
      </c>
      <c r="BF42" s="8"/>
      <c r="BG42" s="8"/>
      <c r="BH42" s="8"/>
      <c r="BI42" s="8"/>
      <c r="BJ42" s="8"/>
      <c r="BK42" s="8"/>
      <c r="BL42" s="8" t="s">
        <v>292</v>
      </c>
      <c r="BM42" s="10">
        <v>45301</v>
      </c>
      <c r="BN42" s="10">
        <v>45301</v>
      </c>
      <c r="BO42" s="27" t="s">
        <v>317</v>
      </c>
    </row>
    <row r="43" spans="1:67" s="11" customFormat="1" ht="60" x14ac:dyDescent="0.25">
      <c r="A43" s="8">
        <v>2023</v>
      </c>
      <c r="B43" s="9">
        <v>45200</v>
      </c>
      <c r="C43" s="9">
        <v>45291</v>
      </c>
      <c r="D43" s="8" t="s">
        <v>150</v>
      </c>
      <c r="E43" s="8" t="s">
        <v>154</v>
      </c>
      <c r="F43" s="8" t="s">
        <v>157</v>
      </c>
      <c r="G43" s="8" t="s">
        <v>337</v>
      </c>
      <c r="H43" s="25" t="s">
        <v>505</v>
      </c>
      <c r="I43" s="24" t="s">
        <v>506</v>
      </c>
      <c r="J43" s="8" t="s">
        <v>502</v>
      </c>
      <c r="K43" s="8">
        <v>2</v>
      </c>
      <c r="L43" s="8"/>
      <c r="M43" s="8"/>
      <c r="N43" s="8"/>
      <c r="O43" s="13" t="s">
        <v>293</v>
      </c>
      <c r="P43" s="13"/>
      <c r="Q43" s="13" t="s">
        <v>295</v>
      </c>
      <c r="R43" s="13" t="s">
        <v>186</v>
      </c>
      <c r="S43" s="20" t="s">
        <v>298</v>
      </c>
      <c r="T43" s="20">
        <v>93</v>
      </c>
      <c r="U43" s="20"/>
      <c r="V43" s="13" t="s">
        <v>192</v>
      </c>
      <c r="W43" s="20" t="s">
        <v>301</v>
      </c>
      <c r="X43" s="21" t="s">
        <v>306</v>
      </c>
      <c r="Y43" s="21" t="s">
        <v>303</v>
      </c>
      <c r="Z43" s="21" t="s">
        <v>306</v>
      </c>
      <c r="AA43" s="21" t="s">
        <v>303</v>
      </c>
      <c r="AB43" s="13">
        <v>13</v>
      </c>
      <c r="AC43" s="13" t="s">
        <v>246</v>
      </c>
      <c r="AD43" s="13">
        <v>43803</v>
      </c>
      <c r="AE43" s="8"/>
      <c r="AF43" s="8"/>
      <c r="AG43" s="8"/>
      <c r="AH43" s="8"/>
      <c r="AI43" s="13" t="s">
        <v>309</v>
      </c>
      <c r="AJ43" s="17" t="s">
        <v>310</v>
      </c>
      <c r="AK43" s="8"/>
      <c r="AL43" s="8"/>
      <c r="AM43" s="8"/>
      <c r="AN43" s="8"/>
      <c r="AO43" s="13">
        <f t="shared" si="1"/>
        <v>17241.37</v>
      </c>
      <c r="AP43" s="8">
        <v>20000</v>
      </c>
      <c r="AQ43" s="8"/>
      <c r="AR43" s="8"/>
      <c r="AS43" s="17" t="s">
        <v>312</v>
      </c>
      <c r="AT43" s="8"/>
      <c r="AU43" s="8" t="s">
        <v>313</v>
      </c>
      <c r="AV43" s="8"/>
      <c r="AW43" s="8"/>
      <c r="AX43" s="8"/>
      <c r="AY43" s="8"/>
      <c r="AZ43" s="8"/>
      <c r="BA43" s="8"/>
      <c r="BB43" s="13" t="s">
        <v>315</v>
      </c>
      <c r="BC43" s="13" t="s">
        <v>315</v>
      </c>
      <c r="BD43" s="8"/>
      <c r="BE43" s="8" t="s">
        <v>258</v>
      </c>
      <c r="BF43" s="8"/>
      <c r="BG43" s="8"/>
      <c r="BH43" s="8"/>
      <c r="BI43" s="8"/>
      <c r="BJ43" s="8"/>
      <c r="BK43" s="8"/>
      <c r="BL43" s="8" t="s">
        <v>292</v>
      </c>
      <c r="BM43" s="10">
        <v>45301</v>
      </c>
      <c r="BN43" s="10">
        <v>45301</v>
      </c>
      <c r="BO43" s="25" t="s">
        <v>316</v>
      </c>
    </row>
    <row r="44" spans="1:67" s="15" customFormat="1" ht="60" x14ac:dyDescent="0.25">
      <c r="A44" s="13">
        <v>2023</v>
      </c>
      <c r="B44" s="9">
        <v>45200</v>
      </c>
      <c r="C44" s="9">
        <v>45291</v>
      </c>
      <c r="D44" s="13" t="s">
        <v>150</v>
      </c>
      <c r="E44" s="13" t="s">
        <v>154</v>
      </c>
      <c r="F44" s="13" t="s">
        <v>157</v>
      </c>
      <c r="G44" s="13" t="s">
        <v>503</v>
      </c>
      <c r="H44" s="25" t="s">
        <v>508</v>
      </c>
      <c r="I44" s="32" t="s">
        <v>507</v>
      </c>
      <c r="J44" s="8" t="s">
        <v>504</v>
      </c>
      <c r="K44" s="13">
        <v>4</v>
      </c>
      <c r="L44" s="13" t="s">
        <v>350</v>
      </c>
      <c r="M44" s="13" t="s">
        <v>347</v>
      </c>
      <c r="N44" s="13" t="s">
        <v>348</v>
      </c>
      <c r="O44" s="13"/>
      <c r="P44" s="13" t="s">
        <v>160</v>
      </c>
      <c r="Q44" s="3" t="s">
        <v>349</v>
      </c>
      <c r="R44" s="13" t="s">
        <v>180</v>
      </c>
      <c r="S44" s="33" t="s">
        <v>351</v>
      </c>
      <c r="T44" s="33" t="s">
        <v>352</v>
      </c>
      <c r="U44" s="20"/>
      <c r="V44" s="13" t="s">
        <v>190</v>
      </c>
      <c r="W44" s="33" t="s">
        <v>353</v>
      </c>
      <c r="X44" s="13">
        <v>150810001</v>
      </c>
      <c r="Y44" s="34" t="s">
        <v>354</v>
      </c>
      <c r="Z44" s="46" t="s">
        <v>513</v>
      </c>
      <c r="AA44" s="34" t="s">
        <v>354</v>
      </c>
      <c r="AB44" s="13">
        <v>15</v>
      </c>
      <c r="AC44" s="13" t="s">
        <v>225</v>
      </c>
      <c r="AD44" s="13">
        <v>55754</v>
      </c>
      <c r="AE44" s="13"/>
      <c r="AF44" s="13"/>
      <c r="AG44" s="13"/>
      <c r="AH44" s="13"/>
      <c r="AI44" s="13" t="s">
        <v>309</v>
      </c>
      <c r="AJ44" s="13" t="s">
        <v>310</v>
      </c>
      <c r="AK44" s="13"/>
      <c r="AL44" s="13"/>
      <c r="AM44" s="13"/>
      <c r="AN44" s="13"/>
      <c r="AO44" s="13">
        <f>TRUNC(AP44/1.16)</f>
        <v>18680</v>
      </c>
      <c r="AP44" s="13">
        <v>21668.799999999999</v>
      </c>
      <c r="AQ44" s="13"/>
      <c r="AR44" s="13"/>
      <c r="AS44" s="13" t="s">
        <v>312</v>
      </c>
      <c r="AT44" s="13"/>
      <c r="AU44" s="13" t="s">
        <v>313</v>
      </c>
      <c r="AV44" s="13"/>
      <c r="AW44" s="13"/>
      <c r="AX44" s="13"/>
      <c r="AY44" s="13"/>
      <c r="AZ44" s="13"/>
      <c r="BA44" s="13"/>
      <c r="BB44" s="8" t="s">
        <v>314</v>
      </c>
      <c r="BC44" s="8" t="s">
        <v>314</v>
      </c>
      <c r="BD44" s="13"/>
      <c r="BE44" s="13" t="s">
        <v>258</v>
      </c>
      <c r="BF44" s="13"/>
      <c r="BG44" s="13"/>
      <c r="BH44" s="13"/>
      <c r="BI44" s="13"/>
      <c r="BJ44" s="13"/>
      <c r="BK44" s="13"/>
      <c r="BL44" s="13" t="s">
        <v>292</v>
      </c>
      <c r="BM44" s="10">
        <v>45301</v>
      </c>
      <c r="BN44" s="10">
        <v>45301</v>
      </c>
      <c r="BO44" s="27" t="s">
        <v>371</v>
      </c>
    </row>
  </sheetData>
  <mergeCells count="7">
    <mergeCell ref="A6:BO6"/>
    <mergeCell ref="A2:C2"/>
    <mergeCell ref="D2:F2"/>
    <mergeCell ref="A3:C3"/>
    <mergeCell ref="D3:F3"/>
    <mergeCell ref="G3:BO3"/>
    <mergeCell ref="G2:BO2"/>
  </mergeCells>
  <dataValidations count="12">
    <dataValidation type="list" allowBlank="1" showErrorMessage="1" sqref="R20 R18 R15 R29:R30 R33:R37 R39:R41 R44:R193" xr:uid="{00000000-0002-0000-0000-000000000000}">
      <formula1>Hidden_517</formula1>
    </dataValidation>
    <dataValidation type="list" allowBlank="1" showErrorMessage="1" sqref="V20 V18 V30:V32 V15 V38:V42 V44:V193" xr:uid="{00000000-0002-0000-0000-000001000000}">
      <formula1>Hidden_621</formula1>
    </dataValidation>
    <dataValidation type="list" allowBlank="1" showErrorMessage="1" sqref="AC31 AC18 AC15 AC44:AC193" xr:uid="{00000000-0002-0000-0000-000002000000}">
      <formula1>Hidden_728</formula1>
    </dataValidation>
    <dataValidation type="list" allowBlank="1" showErrorMessage="1" sqref="R16:R17 R19 R21:R28 R8:R14 R31:R32 R38 R42:R43" xr:uid="{00000000-0002-0000-0000-000003000000}">
      <formula1>Hidden_416</formula1>
    </dataValidation>
    <dataValidation type="list" allowBlank="1" showErrorMessage="1" sqref="V16:V17 V19 V21:V29 V8:V14 V33:V37 V43" xr:uid="{00000000-0002-0000-0000-000004000000}">
      <formula1>Hidden_520</formula1>
    </dataValidation>
    <dataValidation type="list" allowBlank="1" showErrorMessage="1" sqref="AC16:AC17 AC19:AC30 AC8:AC14 AC32:AC43" xr:uid="{00000000-0002-0000-0000-000005000000}">
      <formula1>Hidden_627</formula1>
    </dataValidation>
    <dataValidation type="list" allowBlank="1" showErrorMessage="1" sqref="P8:P10 P15:P16 P18:P27 P29:P193" xr:uid="{00000000-0002-0000-0000-000006000000}">
      <formula1>Hidden_415</formula1>
    </dataValidation>
    <dataValidation type="list" allowBlank="1" showErrorMessage="1" sqref="P17 P11:P14 P28" xr:uid="{00000000-0002-0000-0000-000007000000}">
      <formula1>Hidden_1_Tabla_4929725</formula1>
    </dataValidation>
    <dataValidation type="list" allowBlank="1" showErrorMessage="1" sqref="D8:D193" xr:uid="{00000000-0002-0000-0000-000008000000}">
      <formula1>Hidden_13</formula1>
    </dataValidation>
    <dataValidation type="list" allowBlank="1" showErrorMessage="1" sqref="E8:E193" xr:uid="{00000000-0002-0000-0000-000009000000}">
      <formula1>Hidden_24</formula1>
    </dataValidation>
    <dataValidation type="list" allowBlank="1" showErrorMessage="1" sqref="F8:F193" xr:uid="{00000000-0002-0000-0000-00000A000000}">
      <formula1>Hidden_35</formula1>
    </dataValidation>
    <dataValidation type="list" allowBlank="1" showErrorMessage="1" sqref="BE8:BE193" xr:uid="{00000000-0002-0000-0000-00000B000000}">
      <formula1>Hidden_856</formula1>
    </dataValidation>
  </dataValidations>
  <hyperlinks>
    <hyperlink ref="I15" r:id="rId1" xr:uid="{A0A59A0B-FE17-4121-AC9E-180FFA800A55}"/>
    <hyperlink ref="I8" r:id="rId2" xr:uid="{DD8C3779-6DA6-4C91-8DCF-8C43BDAA7226}"/>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election sqref="A1:A2"/>
    </sheetView>
  </sheetViews>
  <sheetFormatPr baseColWidth="10" defaultColWidth="9.140625" defaultRowHeight="15" x14ac:dyDescent="0.25"/>
  <cols>
    <col min="1" max="1" width="3.5703125" bestFit="1" customWidth="1"/>
  </cols>
  <sheetData>
    <row r="1" spans="1:1" x14ac:dyDescent="0.25">
      <c r="A1" s="4" t="s">
        <v>257</v>
      </c>
    </row>
    <row r="2" spans="1:1" x14ac:dyDescent="0.25">
      <c r="A2" s="4" t="s">
        <v>258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election sqref="A1:A2"/>
    </sheetView>
  </sheetViews>
  <sheetFormatPr baseColWidth="10" defaultColWidth="9.140625" defaultRowHeight="15" x14ac:dyDescent="0.25"/>
  <cols>
    <col min="1" max="1" width="8.140625" bestFit="1" customWidth="1"/>
  </cols>
  <sheetData>
    <row r="1" spans="1:1" x14ac:dyDescent="0.25">
      <c r="A1" s="4" t="s">
        <v>159</v>
      </c>
    </row>
    <row r="2" spans="1:1" x14ac:dyDescent="0.25">
      <c r="A2" s="4"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273</v>
      </c>
      <c r="C2" t="s">
        <v>274</v>
      </c>
      <c r="D2" t="s">
        <v>275</v>
      </c>
      <c r="E2" t="s">
        <v>276</v>
      </c>
    </row>
    <row r="3" spans="1:5" x14ac:dyDescent="0.25">
      <c r="A3" s="1" t="s">
        <v>266</v>
      </c>
      <c r="B3" s="1" t="s">
        <v>277</v>
      </c>
      <c r="C3" s="1" t="s">
        <v>278</v>
      </c>
      <c r="D3" s="1" t="s">
        <v>279</v>
      </c>
      <c r="E3" s="1" t="s">
        <v>280</v>
      </c>
    </row>
  </sheetData>
  <dataValidations count="1">
    <dataValidation type="list" allowBlank="1" showErrorMessage="1" sqref="E4:E201" xr:uid="{00000000-0002-0000-0B00-000000000000}">
      <formula1>Hidden_1_Tabla_4929574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election sqref="A1:A3"/>
    </sheetView>
  </sheetViews>
  <sheetFormatPr baseColWidth="10" defaultColWidth="9.140625" defaultRowHeight="15" x14ac:dyDescent="0.25"/>
  <cols>
    <col min="1" max="1" width="13.42578125" bestFit="1" customWidth="1"/>
  </cols>
  <sheetData>
    <row r="1" spans="1:1" x14ac:dyDescent="0.25">
      <c r="A1" s="4" t="s">
        <v>281</v>
      </c>
    </row>
    <row r="2" spans="1:1" x14ac:dyDescent="0.25">
      <c r="A2" s="4" t="s">
        <v>282</v>
      </c>
    </row>
    <row r="3" spans="1:1" x14ac:dyDescent="0.25">
      <c r="A3" s="4" t="s">
        <v>283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284</v>
      </c>
      <c r="C2" t="s">
        <v>285</v>
      </c>
      <c r="D2" t="s">
        <v>286</v>
      </c>
      <c r="E2" t="s">
        <v>287</v>
      </c>
    </row>
    <row r="3" spans="1:5" x14ac:dyDescent="0.25">
      <c r="A3" s="1" t="s">
        <v>266</v>
      </c>
      <c r="B3" s="1" t="s">
        <v>288</v>
      </c>
      <c r="C3" s="1" t="s">
        <v>289</v>
      </c>
      <c r="D3" s="1" t="s">
        <v>290</v>
      </c>
      <c r="E3" s="1" t="s">
        <v>291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sqref="A1:A2"/>
    </sheetView>
  </sheetViews>
  <sheetFormatPr baseColWidth="10" defaultColWidth="9.140625" defaultRowHeight="15" x14ac:dyDescent="0.25"/>
  <cols>
    <col min="1" max="1" width="19.140625" bestFit="1" customWidth="1"/>
  </cols>
  <sheetData>
    <row r="1" spans="1:1" x14ac:dyDescent="0.25">
      <c r="A1" s="4" t="s">
        <v>150</v>
      </c>
    </row>
    <row r="2" spans="1:1" x14ac:dyDescent="0.25">
      <c r="A2" s="4"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sqref="A1:A5"/>
    </sheetView>
  </sheetViews>
  <sheetFormatPr baseColWidth="10" defaultColWidth="9.140625" defaultRowHeight="15" x14ac:dyDescent="0.25"/>
  <cols>
    <col min="1" max="1" width="36" bestFit="1" customWidth="1"/>
  </cols>
  <sheetData>
    <row r="1" spans="1:1" x14ac:dyDescent="0.25">
      <c r="A1" s="4" t="s">
        <v>152</v>
      </c>
    </row>
    <row r="2" spans="1:1" x14ac:dyDescent="0.25">
      <c r="A2" s="4" t="s">
        <v>153</v>
      </c>
    </row>
    <row r="3" spans="1:1" x14ac:dyDescent="0.25">
      <c r="A3" s="4" t="s">
        <v>154</v>
      </c>
    </row>
    <row r="4" spans="1:1" x14ac:dyDescent="0.25">
      <c r="A4" s="4" t="s">
        <v>155</v>
      </c>
    </row>
    <row r="5" spans="1:1" x14ac:dyDescent="0.25">
      <c r="A5" s="4"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sqref="A1:A2"/>
    </sheetView>
  </sheetViews>
  <sheetFormatPr baseColWidth="10" defaultColWidth="9.140625" defaultRowHeight="15" x14ac:dyDescent="0.25"/>
  <cols>
    <col min="1" max="1" width="12.7109375" bestFit="1" customWidth="1"/>
  </cols>
  <sheetData>
    <row r="1" spans="1:1" x14ac:dyDescent="0.25">
      <c r="A1" s="4" t="s">
        <v>157</v>
      </c>
    </row>
    <row r="2" spans="1:1" x14ac:dyDescent="0.25">
      <c r="A2" s="4" t="s">
        <v>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sqref="A1:A2"/>
    </sheetView>
  </sheetViews>
  <sheetFormatPr baseColWidth="10" defaultColWidth="9.140625" defaultRowHeight="15" x14ac:dyDescent="0.25"/>
  <sheetData>
    <row r="1" spans="1:1" x14ac:dyDescent="0.25">
      <c r="A1" s="4" t="s">
        <v>159</v>
      </c>
    </row>
    <row r="2" spans="1:1" x14ac:dyDescent="0.25">
      <c r="A2" s="4"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sqref="A1:A26"/>
    </sheetView>
  </sheetViews>
  <sheetFormatPr baseColWidth="10" defaultColWidth="9.140625" defaultRowHeight="15" x14ac:dyDescent="0.25"/>
  <cols>
    <col min="1" max="1" width="13.85546875" bestFit="1" customWidth="1"/>
  </cols>
  <sheetData>
    <row r="1" spans="1:1" x14ac:dyDescent="0.25">
      <c r="A1" s="4" t="s">
        <v>161</v>
      </c>
    </row>
    <row r="2" spans="1:1" x14ac:dyDescent="0.25">
      <c r="A2" s="4" t="s">
        <v>162</v>
      </c>
    </row>
    <row r="3" spans="1:1" x14ac:dyDescent="0.25">
      <c r="A3" s="4" t="s">
        <v>163</v>
      </c>
    </row>
    <row r="4" spans="1:1" x14ac:dyDescent="0.25">
      <c r="A4" s="4" t="s">
        <v>164</v>
      </c>
    </row>
    <row r="5" spans="1:1" x14ac:dyDescent="0.25">
      <c r="A5" s="4" t="s">
        <v>165</v>
      </c>
    </row>
    <row r="6" spans="1:1" x14ac:dyDescent="0.25">
      <c r="A6" s="4" t="s">
        <v>166</v>
      </c>
    </row>
    <row r="7" spans="1:1" x14ac:dyDescent="0.25">
      <c r="A7" s="4" t="s">
        <v>167</v>
      </c>
    </row>
    <row r="8" spans="1:1" x14ac:dyDescent="0.25">
      <c r="A8" s="4" t="s">
        <v>168</v>
      </c>
    </row>
    <row r="9" spans="1:1" x14ac:dyDescent="0.25">
      <c r="A9" s="4" t="s">
        <v>169</v>
      </c>
    </row>
    <row r="10" spans="1:1" x14ac:dyDescent="0.25">
      <c r="A10" s="4" t="s">
        <v>170</v>
      </c>
    </row>
    <row r="11" spans="1:1" x14ac:dyDescent="0.25">
      <c r="A11" s="4" t="s">
        <v>171</v>
      </c>
    </row>
    <row r="12" spans="1:1" x14ac:dyDescent="0.25">
      <c r="A12" s="4" t="s">
        <v>172</v>
      </c>
    </row>
    <row r="13" spans="1:1" x14ac:dyDescent="0.25">
      <c r="A13" s="4" t="s">
        <v>173</v>
      </c>
    </row>
    <row r="14" spans="1:1" x14ac:dyDescent="0.25">
      <c r="A14" s="4" t="s">
        <v>174</v>
      </c>
    </row>
    <row r="15" spans="1:1" x14ac:dyDescent="0.25">
      <c r="A15" s="4" t="s">
        <v>175</v>
      </c>
    </row>
    <row r="16" spans="1:1" x14ac:dyDescent="0.25">
      <c r="A16" s="4" t="s">
        <v>176</v>
      </c>
    </row>
    <row r="17" spans="1:1" x14ac:dyDescent="0.25">
      <c r="A17" s="4" t="s">
        <v>177</v>
      </c>
    </row>
    <row r="18" spans="1:1" x14ac:dyDescent="0.25">
      <c r="A18" s="4" t="s">
        <v>178</v>
      </c>
    </row>
    <row r="19" spans="1:1" x14ac:dyDescent="0.25">
      <c r="A19" s="4" t="s">
        <v>179</v>
      </c>
    </row>
    <row r="20" spans="1:1" x14ac:dyDescent="0.25">
      <c r="A20" s="4" t="s">
        <v>180</v>
      </c>
    </row>
    <row r="21" spans="1:1" x14ac:dyDescent="0.25">
      <c r="A21" s="4" t="s">
        <v>181</v>
      </c>
    </row>
    <row r="22" spans="1:1" x14ac:dyDescent="0.25">
      <c r="A22" s="4" t="s">
        <v>182</v>
      </c>
    </row>
    <row r="23" spans="1:1" x14ac:dyDescent="0.25">
      <c r="A23" s="4" t="s">
        <v>183</v>
      </c>
    </row>
    <row r="24" spans="1:1" x14ac:dyDescent="0.25">
      <c r="A24" s="4" t="s">
        <v>184</v>
      </c>
    </row>
    <row r="25" spans="1:1" x14ac:dyDescent="0.25">
      <c r="A25" s="4" t="s">
        <v>185</v>
      </c>
    </row>
    <row r="26" spans="1:1" x14ac:dyDescent="0.25">
      <c r="A26" s="4"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election sqref="A1:A41"/>
    </sheetView>
  </sheetViews>
  <sheetFormatPr baseColWidth="10" defaultColWidth="9.140625" defaultRowHeight="15" x14ac:dyDescent="0.25"/>
  <cols>
    <col min="1" max="1" width="20.5703125" bestFit="1" customWidth="1"/>
  </cols>
  <sheetData>
    <row r="1" spans="1:1" x14ac:dyDescent="0.25">
      <c r="A1" s="4" t="s">
        <v>187</v>
      </c>
    </row>
    <row r="2" spans="1:1" x14ac:dyDescent="0.25">
      <c r="A2" s="4" t="s">
        <v>181</v>
      </c>
    </row>
    <row r="3" spans="1:1" x14ac:dyDescent="0.25">
      <c r="A3" s="4" t="s">
        <v>188</v>
      </c>
    </row>
    <row r="4" spans="1:1" x14ac:dyDescent="0.25">
      <c r="A4" s="4" t="s">
        <v>189</v>
      </c>
    </row>
    <row r="5" spans="1:1" x14ac:dyDescent="0.25">
      <c r="A5" s="4" t="s">
        <v>190</v>
      </c>
    </row>
    <row r="6" spans="1:1" x14ac:dyDescent="0.25">
      <c r="A6" s="4" t="s">
        <v>191</v>
      </c>
    </row>
    <row r="7" spans="1:1" x14ac:dyDescent="0.25">
      <c r="A7" s="4" t="s">
        <v>192</v>
      </c>
    </row>
    <row r="8" spans="1:1" x14ac:dyDescent="0.25">
      <c r="A8" s="4" t="s">
        <v>193</v>
      </c>
    </row>
    <row r="9" spans="1:1" x14ac:dyDescent="0.25">
      <c r="A9" s="4" t="s">
        <v>194</v>
      </c>
    </row>
    <row r="10" spans="1:1" x14ac:dyDescent="0.25">
      <c r="A10" s="4" t="s">
        <v>195</v>
      </c>
    </row>
    <row r="11" spans="1:1" x14ac:dyDescent="0.25">
      <c r="A11" s="4" t="s">
        <v>196</v>
      </c>
    </row>
    <row r="12" spans="1:1" x14ac:dyDescent="0.25">
      <c r="A12" s="4" t="s">
        <v>197</v>
      </c>
    </row>
    <row r="13" spans="1:1" x14ac:dyDescent="0.25">
      <c r="A13" s="4" t="s">
        <v>198</v>
      </c>
    </row>
    <row r="14" spans="1:1" x14ac:dyDescent="0.25">
      <c r="A14" s="4" t="s">
        <v>199</v>
      </c>
    </row>
    <row r="15" spans="1:1" x14ac:dyDescent="0.25">
      <c r="A15" s="4" t="s">
        <v>200</v>
      </c>
    </row>
    <row r="16" spans="1:1" x14ac:dyDescent="0.25">
      <c r="A16" s="4" t="s">
        <v>201</v>
      </c>
    </row>
    <row r="17" spans="1:1" x14ac:dyDescent="0.25">
      <c r="A17" s="4" t="s">
        <v>202</v>
      </c>
    </row>
    <row r="18" spans="1:1" x14ac:dyDescent="0.25">
      <c r="A18" s="4" t="s">
        <v>203</v>
      </c>
    </row>
    <row r="19" spans="1:1" x14ac:dyDescent="0.25">
      <c r="A19" s="4" t="s">
        <v>204</v>
      </c>
    </row>
    <row r="20" spans="1:1" x14ac:dyDescent="0.25">
      <c r="A20" s="4" t="s">
        <v>205</v>
      </c>
    </row>
    <row r="21" spans="1:1" x14ac:dyDescent="0.25">
      <c r="A21" s="4" t="s">
        <v>206</v>
      </c>
    </row>
    <row r="22" spans="1:1" x14ac:dyDescent="0.25">
      <c r="A22" s="4" t="s">
        <v>207</v>
      </c>
    </row>
    <row r="23" spans="1:1" x14ac:dyDescent="0.25">
      <c r="A23" s="4" t="s">
        <v>162</v>
      </c>
    </row>
    <row r="24" spans="1:1" x14ac:dyDescent="0.25">
      <c r="A24" s="4" t="s">
        <v>174</v>
      </c>
    </row>
    <row r="25" spans="1:1" x14ac:dyDescent="0.25">
      <c r="A25" s="4" t="s">
        <v>208</v>
      </c>
    </row>
    <row r="26" spans="1:1" x14ac:dyDescent="0.25">
      <c r="A26" s="4" t="s">
        <v>209</v>
      </c>
    </row>
    <row r="27" spans="1:1" x14ac:dyDescent="0.25">
      <c r="A27" s="4" t="s">
        <v>210</v>
      </c>
    </row>
    <row r="28" spans="1:1" x14ac:dyDescent="0.25">
      <c r="A28" s="4" t="s">
        <v>211</v>
      </c>
    </row>
    <row r="29" spans="1:1" x14ac:dyDescent="0.25">
      <c r="A29" s="4" t="s">
        <v>212</v>
      </c>
    </row>
    <row r="30" spans="1:1" x14ac:dyDescent="0.25">
      <c r="A30" s="4" t="s">
        <v>213</v>
      </c>
    </row>
    <row r="31" spans="1:1" x14ac:dyDescent="0.25">
      <c r="A31" s="4" t="s">
        <v>214</v>
      </c>
    </row>
    <row r="32" spans="1:1" x14ac:dyDescent="0.25">
      <c r="A32" s="4" t="s">
        <v>215</v>
      </c>
    </row>
    <row r="33" spans="1:1" x14ac:dyDescent="0.25">
      <c r="A33" s="4" t="s">
        <v>216</v>
      </c>
    </row>
    <row r="34" spans="1:1" x14ac:dyDescent="0.25">
      <c r="A34" s="4" t="s">
        <v>217</v>
      </c>
    </row>
    <row r="35" spans="1:1" x14ac:dyDescent="0.25">
      <c r="A35" s="4" t="s">
        <v>218</v>
      </c>
    </row>
    <row r="36" spans="1:1" x14ac:dyDescent="0.25">
      <c r="A36" s="4" t="s">
        <v>219</v>
      </c>
    </row>
    <row r="37" spans="1:1" x14ac:dyDescent="0.25">
      <c r="A37" s="4" t="s">
        <v>220</v>
      </c>
    </row>
    <row r="38" spans="1:1" x14ac:dyDescent="0.25">
      <c r="A38" s="4" t="s">
        <v>221</v>
      </c>
    </row>
    <row r="39" spans="1:1" x14ac:dyDescent="0.25">
      <c r="A39" s="4" t="s">
        <v>222</v>
      </c>
    </row>
    <row r="40" spans="1:1" x14ac:dyDescent="0.25">
      <c r="A40" s="4" t="s">
        <v>223</v>
      </c>
    </row>
    <row r="41" spans="1:1" x14ac:dyDescent="0.25">
      <c r="A41" s="4" t="s">
        <v>224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election sqref="A1:A32"/>
    </sheetView>
  </sheetViews>
  <sheetFormatPr baseColWidth="10" defaultColWidth="9.140625" defaultRowHeight="15" x14ac:dyDescent="0.25"/>
  <cols>
    <col min="1" max="1" width="28.28515625" bestFit="1" customWidth="1"/>
  </cols>
  <sheetData>
    <row r="1" spans="1:1" x14ac:dyDescent="0.25">
      <c r="A1" s="4" t="s">
        <v>225</v>
      </c>
    </row>
    <row r="2" spans="1:1" x14ac:dyDescent="0.25">
      <c r="A2" s="4" t="s">
        <v>226</v>
      </c>
    </row>
    <row r="3" spans="1:1" x14ac:dyDescent="0.25">
      <c r="A3" s="4" t="s">
        <v>227</v>
      </c>
    </row>
    <row r="4" spans="1:1" x14ac:dyDescent="0.25">
      <c r="A4" s="4" t="s">
        <v>228</v>
      </c>
    </row>
    <row r="5" spans="1:1" x14ac:dyDescent="0.25">
      <c r="A5" s="4" t="s">
        <v>229</v>
      </c>
    </row>
    <row r="6" spans="1:1" x14ac:dyDescent="0.25">
      <c r="A6" s="4" t="s">
        <v>230</v>
      </c>
    </row>
    <row r="7" spans="1:1" x14ac:dyDescent="0.25">
      <c r="A7" s="4" t="s">
        <v>231</v>
      </c>
    </row>
    <row r="8" spans="1:1" x14ac:dyDescent="0.25">
      <c r="A8" s="4" t="s">
        <v>232</v>
      </c>
    </row>
    <row r="9" spans="1:1" x14ac:dyDescent="0.25">
      <c r="A9" s="4" t="s">
        <v>233</v>
      </c>
    </row>
    <row r="10" spans="1:1" x14ac:dyDescent="0.25">
      <c r="A10" s="4" t="s">
        <v>234</v>
      </c>
    </row>
    <row r="11" spans="1:1" x14ac:dyDescent="0.25">
      <c r="A11" s="4" t="s">
        <v>235</v>
      </c>
    </row>
    <row r="12" spans="1:1" x14ac:dyDescent="0.25">
      <c r="A12" s="4" t="s">
        <v>236</v>
      </c>
    </row>
    <row r="13" spans="1:1" x14ac:dyDescent="0.25">
      <c r="A13" s="4" t="s">
        <v>237</v>
      </c>
    </row>
    <row r="14" spans="1:1" x14ac:dyDescent="0.25">
      <c r="A14" s="4" t="s">
        <v>238</v>
      </c>
    </row>
    <row r="15" spans="1:1" x14ac:dyDescent="0.25">
      <c r="A15" s="4" t="s">
        <v>239</v>
      </c>
    </row>
    <row r="16" spans="1:1" x14ac:dyDescent="0.25">
      <c r="A16" s="4" t="s">
        <v>240</v>
      </c>
    </row>
    <row r="17" spans="1:1" x14ac:dyDescent="0.25">
      <c r="A17" s="4" t="s">
        <v>241</v>
      </c>
    </row>
    <row r="18" spans="1:1" x14ac:dyDescent="0.25">
      <c r="A18" s="4" t="s">
        <v>242</v>
      </c>
    </row>
    <row r="19" spans="1:1" x14ac:dyDescent="0.25">
      <c r="A19" s="4" t="s">
        <v>243</v>
      </c>
    </row>
    <row r="20" spans="1:1" x14ac:dyDescent="0.25">
      <c r="A20" s="4" t="s">
        <v>244</v>
      </c>
    </row>
    <row r="21" spans="1:1" x14ac:dyDescent="0.25">
      <c r="A21" s="4" t="s">
        <v>245</v>
      </c>
    </row>
    <row r="22" spans="1:1" x14ac:dyDescent="0.25">
      <c r="A22" s="4" t="s">
        <v>246</v>
      </c>
    </row>
    <row r="23" spans="1:1" x14ac:dyDescent="0.25">
      <c r="A23" s="4" t="s">
        <v>247</v>
      </c>
    </row>
    <row r="24" spans="1:1" x14ac:dyDescent="0.25">
      <c r="A24" s="4" t="s">
        <v>248</v>
      </c>
    </row>
    <row r="25" spans="1:1" x14ac:dyDescent="0.25">
      <c r="A25" s="4" t="s">
        <v>249</v>
      </c>
    </row>
    <row r="26" spans="1:1" x14ac:dyDescent="0.25">
      <c r="A26" s="4" t="s">
        <v>250</v>
      </c>
    </row>
    <row r="27" spans="1:1" x14ac:dyDescent="0.25">
      <c r="A27" s="4" t="s">
        <v>251</v>
      </c>
    </row>
    <row r="28" spans="1:1" x14ac:dyDescent="0.25">
      <c r="A28" s="4" t="s">
        <v>252</v>
      </c>
    </row>
    <row r="29" spans="1:1" x14ac:dyDescent="0.25">
      <c r="A29" s="4" t="s">
        <v>253</v>
      </c>
    </row>
    <row r="30" spans="1:1" x14ac:dyDescent="0.25">
      <c r="A30" s="4" t="s">
        <v>254</v>
      </c>
    </row>
    <row r="31" spans="1:1" x14ac:dyDescent="0.25">
      <c r="A31" s="4" t="s">
        <v>255</v>
      </c>
    </row>
    <row r="32" spans="1:1" x14ac:dyDescent="0.25">
      <c r="A32" s="4" t="s">
        <v>256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7"/>
  <sheetViews>
    <sheetView topLeftCell="A3" zoomScale="96" zoomScaleNormal="96" workbookViewId="0">
      <selection activeCell="A27" sqref="A27"/>
    </sheetView>
  </sheetViews>
  <sheetFormatPr baseColWidth="10" defaultColWidth="9.140625" defaultRowHeight="15" x14ac:dyDescent="0.25"/>
  <cols>
    <col min="1" max="1" width="3.42578125" bestFit="1" customWidth="1"/>
    <col min="2" max="2" width="21.5703125" customWidth="1"/>
    <col min="3" max="3" width="18.28515625" customWidth="1"/>
    <col min="4" max="4" width="19.140625" bestFit="1" customWidth="1"/>
    <col min="5" max="5" width="53.85546875" customWidth="1"/>
    <col min="6" max="6" width="71.28515625" bestFit="1" customWidth="1"/>
    <col min="7" max="7" width="35.7109375" bestFit="1" customWidth="1"/>
    <col min="8" max="8" width="55.5703125" bestFit="1" customWidth="1"/>
  </cols>
  <sheetData>
    <row r="1" spans="1:8" hidden="1" x14ac:dyDescent="0.25">
      <c r="B1" t="s">
        <v>6</v>
      </c>
      <c r="C1" t="s">
        <v>6</v>
      </c>
      <c r="D1" t="s">
        <v>6</v>
      </c>
      <c r="E1" t="s">
        <v>6</v>
      </c>
      <c r="F1" t="s">
        <v>8</v>
      </c>
      <c r="G1" t="s">
        <v>6</v>
      </c>
      <c r="H1" t="s">
        <v>12</v>
      </c>
    </row>
    <row r="2" spans="1:8" hidden="1" x14ac:dyDescent="0.25">
      <c r="B2" t="s">
        <v>259</v>
      </c>
      <c r="C2" t="s">
        <v>260</v>
      </c>
      <c r="D2" t="s">
        <v>261</v>
      </c>
      <c r="E2" t="s">
        <v>262</v>
      </c>
      <c r="F2" t="s">
        <v>263</v>
      </c>
      <c r="G2" t="s">
        <v>264</v>
      </c>
      <c r="H2" t="s">
        <v>265</v>
      </c>
    </row>
    <row r="3" spans="1:8" ht="30" x14ac:dyDescent="0.25">
      <c r="A3" s="1" t="s">
        <v>266</v>
      </c>
      <c r="B3" s="1" t="s">
        <v>267</v>
      </c>
      <c r="C3" s="1" t="s">
        <v>268</v>
      </c>
      <c r="D3" s="1" t="s">
        <v>269</v>
      </c>
      <c r="E3" s="1" t="s">
        <v>270</v>
      </c>
      <c r="F3" s="1" t="s">
        <v>98</v>
      </c>
      <c r="G3" s="1" t="s">
        <v>271</v>
      </c>
      <c r="H3" s="1" t="s">
        <v>272</v>
      </c>
    </row>
    <row r="4" spans="1:8" x14ac:dyDescent="0.25">
      <c r="A4" s="3">
        <v>1</v>
      </c>
      <c r="B4" s="7"/>
      <c r="C4" s="7"/>
      <c r="D4" s="7"/>
      <c r="E4" s="3" t="s">
        <v>294</v>
      </c>
      <c r="F4" s="7"/>
      <c r="G4" s="3" t="s">
        <v>297</v>
      </c>
      <c r="H4" s="3">
        <f>34.8</f>
        <v>34.799999999999997</v>
      </c>
    </row>
    <row r="5" spans="1:8" x14ac:dyDescent="0.25">
      <c r="A5" s="5">
        <v>2</v>
      </c>
      <c r="B5" s="3"/>
      <c r="C5" s="3"/>
      <c r="D5" s="3"/>
      <c r="E5" s="3" t="s">
        <v>293</v>
      </c>
      <c r="F5" s="28"/>
      <c r="G5" s="3" t="s">
        <v>295</v>
      </c>
      <c r="H5" s="3">
        <f>5000+7470+10000+500+20000</f>
        <v>42970</v>
      </c>
    </row>
    <row r="6" spans="1:8" x14ac:dyDescent="0.25">
      <c r="A6" s="5">
        <v>3</v>
      </c>
      <c r="B6" s="6"/>
      <c r="C6" s="6"/>
      <c r="D6" s="6"/>
      <c r="E6" s="28" t="s">
        <v>319</v>
      </c>
      <c r="F6" s="28"/>
      <c r="G6" s="28" t="s">
        <v>318</v>
      </c>
      <c r="H6" s="3">
        <f>3050+2700+4973</f>
        <v>10723</v>
      </c>
    </row>
    <row r="7" spans="1:8" x14ac:dyDescent="0.25">
      <c r="A7" s="5">
        <v>4</v>
      </c>
      <c r="B7" s="29" t="s">
        <v>346</v>
      </c>
      <c r="C7" s="29" t="s">
        <v>347</v>
      </c>
      <c r="D7" s="29" t="s">
        <v>348</v>
      </c>
      <c r="E7" s="29"/>
      <c r="F7" s="29" t="s">
        <v>160</v>
      </c>
      <c r="G7" s="3" t="s">
        <v>349</v>
      </c>
      <c r="H7" s="3">
        <f>4176+21668.8</f>
        <v>25844.799999999999</v>
      </c>
    </row>
    <row r="8" spans="1:8" x14ac:dyDescent="0.25">
      <c r="A8" s="5">
        <v>5</v>
      </c>
      <c r="B8" s="30" t="s">
        <v>357</v>
      </c>
      <c r="C8" s="30" t="s">
        <v>361</v>
      </c>
      <c r="D8" s="30" t="s">
        <v>359</v>
      </c>
      <c r="E8" s="30"/>
      <c r="F8" s="30" t="s">
        <v>159</v>
      </c>
      <c r="G8" s="13" t="s">
        <v>360</v>
      </c>
      <c r="H8" s="3">
        <v>6394.47</v>
      </c>
    </row>
    <row r="9" spans="1:8" x14ac:dyDescent="0.25">
      <c r="A9" s="5">
        <v>6</v>
      </c>
      <c r="B9" s="6"/>
      <c r="C9" s="6"/>
      <c r="D9" s="6"/>
      <c r="E9" s="30" t="s">
        <v>320</v>
      </c>
      <c r="F9" s="30"/>
      <c r="G9" s="3" t="s">
        <v>321</v>
      </c>
      <c r="H9" s="3">
        <v>10975.92</v>
      </c>
    </row>
    <row r="10" spans="1:8" x14ac:dyDescent="0.25">
      <c r="A10" s="5">
        <v>7</v>
      </c>
      <c r="B10" s="13" t="s">
        <v>366</v>
      </c>
      <c r="C10" s="13" t="s">
        <v>367</v>
      </c>
      <c r="D10" s="13" t="s">
        <v>368</v>
      </c>
      <c r="E10" s="13"/>
      <c r="F10" s="13" t="s">
        <v>159</v>
      </c>
      <c r="G10" s="13" t="s">
        <v>369</v>
      </c>
      <c r="H10" s="3">
        <v>880</v>
      </c>
    </row>
    <row r="11" spans="1:8" x14ac:dyDescent="0.25">
      <c r="A11" s="36">
        <v>8</v>
      </c>
      <c r="B11" s="13" t="s">
        <v>374</v>
      </c>
      <c r="C11" s="13" t="s">
        <v>375</v>
      </c>
      <c r="D11" s="13" t="s">
        <v>376</v>
      </c>
      <c r="E11" s="13"/>
      <c r="F11" s="13" t="s">
        <v>159</v>
      </c>
      <c r="G11" s="13" t="s">
        <v>377</v>
      </c>
      <c r="H11" s="3">
        <v>300</v>
      </c>
    </row>
    <row r="12" spans="1:8" x14ac:dyDescent="0.25">
      <c r="A12" s="5">
        <v>9</v>
      </c>
      <c r="B12" s="6"/>
      <c r="C12" s="6"/>
      <c r="D12" s="6"/>
      <c r="E12" s="8" t="s">
        <v>379</v>
      </c>
      <c r="F12" s="8"/>
      <c r="G12" s="8" t="s">
        <v>380</v>
      </c>
      <c r="H12" s="3">
        <v>100</v>
      </c>
    </row>
    <row r="13" spans="1:8" x14ac:dyDescent="0.25">
      <c r="A13" s="5">
        <v>10</v>
      </c>
      <c r="B13" s="6"/>
      <c r="C13" s="6"/>
      <c r="D13" s="6"/>
      <c r="E13" s="8" t="s">
        <v>383</v>
      </c>
      <c r="F13" s="8"/>
      <c r="G13" s="8" t="s">
        <v>384</v>
      </c>
      <c r="H13" s="3">
        <v>250</v>
      </c>
    </row>
    <row r="14" spans="1:8" x14ac:dyDescent="0.25">
      <c r="A14" s="5">
        <v>11</v>
      </c>
      <c r="B14" s="30" t="s">
        <v>388</v>
      </c>
      <c r="C14" s="30" t="s">
        <v>389</v>
      </c>
      <c r="D14" s="30" t="s">
        <v>348</v>
      </c>
      <c r="E14" s="30"/>
      <c r="F14" s="30" t="s">
        <v>160</v>
      </c>
      <c r="G14" s="3" t="s">
        <v>390</v>
      </c>
      <c r="H14" s="3">
        <v>1227.24</v>
      </c>
    </row>
    <row r="15" spans="1:8" x14ac:dyDescent="0.25">
      <c r="A15" s="5">
        <v>12</v>
      </c>
      <c r="B15" s="8" t="s">
        <v>394</v>
      </c>
      <c r="C15" s="8" t="s">
        <v>395</v>
      </c>
      <c r="D15" s="8" t="s">
        <v>396</v>
      </c>
      <c r="E15" s="13"/>
      <c r="F15" s="13" t="s">
        <v>159</v>
      </c>
      <c r="G15" s="13" t="s">
        <v>397</v>
      </c>
      <c r="H15" s="3">
        <v>175814.83</v>
      </c>
    </row>
    <row r="16" spans="1:8" x14ac:dyDescent="0.25">
      <c r="A16" s="5">
        <v>13</v>
      </c>
      <c r="B16" s="8" t="s">
        <v>404</v>
      </c>
      <c r="C16" s="8" t="s">
        <v>405</v>
      </c>
      <c r="D16" s="8" t="s">
        <v>395</v>
      </c>
      <c r="E16" s="13"/>
      <c r="F16" s="13" t="s">
        <v>159</v>
      </c>
      <c r="G16" s="13" t="s">
        <v>406</v>
      </c>
      <c r="H16" s="3">
        <v>221990.43</v>
      </c>
    </row>
    <row r="17" spans="1:8" x14ac:dyDescent="0.25">
      <c r="A17" s="5">
        <v>14</v>
      </c>
      <c r="B17" s="8" t="s">
        <v>411</v>
      </c>
      <c r="C17" s="8" t="s">
        <v>412</v>
      </c>
      <c r="D17" s="8" t="s">
        <v>413</v>
      </c>
      <c r="E17" s="13"/>
      <c r="F17" s="13" t="s">
        <v>159</v>
      </c>
      <c r="G17" s="13" t="s">
        <v>414</v>
      </c>
      <c r="H17" s="3">
        <v>107077.28</v>
      </c>
    </row>
    <row r="18" spans="1:8" x14ac:dyDescent="0.25">
      <c r="A18" s="5">
        <v>15</v>
      </c>
      <c r="B18" s="8"/>
      <c r="C18" s="8"/>
      <c r="D18" s="8"/>
      <c r="E18" s="8" t="s">
        <v>421</v>
      </c>
      <c r="F18" s="8"/>
      <c r="G18" s="8" t="s">
        <v>422</v>
      </c>
      <c r="H18" s="3">
        <v>274114.96000000002</v>
      </c>
    </row>
    <row r="19" spans="1:8" x14ac:dyDescent="0.25">
      <c r="A19" s="5">
        <v>16</v>
      </c>
      <c r="B19" s="13" t="s">
        <v>431</v>
      </c>
      <c r="C19" s="13" t="s">
        <v>432</v>
      </c>
      <c r="D19" s="13" t="s">
        <v>433</v>
      </c>
      <c r="E19" s="13"/>
      <c r="F19" s="13" t="s">
        <v>159</v>
      </c>
      <c r="G19" s="8" t="s">
        <v>434</v>
      </c>
      <c r="H19" s="3">
        <f>74796.8+15729.99</f>
        <v>90526.790000000008</v>
      </c>
    </row>
    <row r="20" spans="1:8" x14ac:dyDescent="0.25">
      <c r="A20" s="5">
        <v>17</v>
      </c>
      <c r="B20" s="13"/>
      <c r="C20" s="13"/>
      <c r="D20" s="13"/>
      <c r="E20" s="13" t="s">
        <v>443</v>
      </c>
      <c r="F20" s="13"/>
      <c r="G20" s="8" t="s">
        <v>444</v>
      </c>
      <c r="H20" s="3">
        <v>139200</v>
      </c>
    </row>
    <row r="21" spans="1:8" x14ac:dyDescent="0.25">
      <c r="A21" s="5">
        <v>18</v>
      </c>
      <c r="B21" s="13" t="s">
        <v>450</v>
      </c>
      <c r="C21" s="13" t="s">
        <v>451</v>
      </c>
      <c r="D21" s="13" t="s">
        <v>452</v>
      </c>
      <c r="E21" s="13"/>
      <c r="F21" s="13" t="s">
        <v>159</v>
      </c>
      <c r="G21" s="8" t="s">
        <v>453</v>
      </c>
      <c r="H21" s="3">
        <v>18352.36</v>
      </c>
    </row>
    <row r="22" spans="1:8" x14ac:dyDescent="0.25">
      <c r="A22" s="5">
        <v>19</v>
      </c>
      <c r="B22" s="13" t="s">
        <v>459</v>
      </c>
      <c r="C22" s="13" t="s">
        <v>242</v>
      </c>
      <c r="D22" s="13" t="s">
        <v>460</v>
      </c>
      <c r="E22" s="13"/>
      <c r="F22" s="13" t="s">
        <v>160</v>
      </c>
      <c r="G22" s="8" t="s">
        <v>461</v>
      </c>
      <c r="H22" s="3">
        <v>162034.6</v>
      </c>
    </row>
    <row r="23" spans="1:8" x14ac:dyDescent="0.25">
      <c r="A23" s="5">
        <v>20</v>
      </c>
      <c r="B23" s="13"/>
      <c r="C23" s="13"/>
      <c r="D23" s="13"/>
      <c r="E23" s="8" t="s">
        <v>324</v>
      </c>
      <c r="F23" s="8"/>
      <c r="G23" s="8" t="s">
        <v>296</v>
      </c>
      <c r="H23" s="3">
        <v>39765.730000000003</v>
      </c>
    </row>
    <row r="24" spans="1:8" x14ac:dyDescent="0.25">
      <c r="A24" s="5">
        <v>21</v>
      </c>
      <c r="B24" s="13"/>
      <c r="C24" s="13"/>
      <c r="D24" s="13"/>
      <c r="E24" s="13" t="s">
        <v>475</v>
      </c>
      <c r="F24" s="13"/>
      <c r="G24" s="8" t="s">
        <v>476</v>
      </c>
      <c r="H24" s="3">
        <v>53879.62</v>
      </c>
    </row>
    <row r="25" spans="1:8" x14ac:dyDescent="0.25">
      <c r="A25" s="5">
        <v>22</v>
      </c>
      <c r="B25" s="13"/>
      <c r="C25" s="13"/>
      <c r="D25" s="13"/>
      <c r="E25" s="13" t="s">
        <v>483</v>
      </c>
      <c r="F25" s="13"/>
      <c r="G25" s="8" t="s">
        <v>484</v>
      </c>
      <c r="H25" s="3">
        <v>21174.67</v>
      </c>
    </row>
    <row r="26" spans="1:8" x14ac:dyDescent="0.25">
      <c r="A26" s="5">
        <v>23</v>
      </c>
      <c r="B26" s="6"/>
      <c r="C26" s="6"/>
      <c r="D26" s="6"/>
      <c r="E26" s="30" t="s">
        <v>489</v>
      </c>
      <c r="F26" s="30"/>
      <c r="G26" s="3" t="s">
        <v>490</v>
      </c>
      <c r="H26" s="3">
        <v>40808.67</v>
      </c>
    </row>
    <row r="27" spans="1:8" x14ac:dyDescent="0.25">
      <c r="A27" s="35">
        <v>24</v>
      </c>
      <c r="B27" s="35"/>
      <c r="C27" s="35"/>
      <c r="D27" s="35"/>
      <c r="E27" s="8" t="s">
        <v>497</v>
      </c>
      <c r="F27" s="8"/>
      <c r="G27" s="8" t="s">
        <v>498</v>
      </c>
      <c r="H27" s="3">
        <v>498</v>
      </c>
    </row>
  </sheetData>
  <dataValidations count="2">
    <dataValidation type="list" allowBlank="1" showErrorMessage="1" sqref="F4:F9 F14 F26 F28:F206" xr:uid="{00000000-0002-0000-0800-000000000000}">
      <formula1>Hidden_1_Tabla_4929725</formula1>
    </dataValidation>
    <dataValidation type="list" allowBlank="1" showErrorMessage="1" sqref="F10:F13 F15:F25 F27" xr:uid="{00000000-0002-0000-0800-000001000000}">
      <formula1>Hidden_415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Tabla_492972</vt:lpstr>
      <vt:lpstr>Hidden_8</vt:lpstr>
      <vt:lpstr>Hidden_1_Tabla_492972</vt:lpstr>
      <vt:lpstr>Tabla_492957</vt:lpstr>
      <vt:lpstr>Hidden_1_Tabla_492957</vt:lpstr>
      <vt:lpstr>Tabla_492969</vt:lpstr>
      <vt:lpstr>Hidden_1_Tabla_4929574</vt:lpstr>
      <vt:lpstr>Hidden_1_Tabla_4929725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Invitado_UTVAM</cp:lastModifiedBy>
  <cp:lastPrinted>2023-07-17T17:12:44Z</cp:lastPrinted>
  <dcterms:created xsi:type="dcterms:W3CDTF">2023-06-28T18:28:10Z</dcterms:created>
  <dcterms:modified xsi:type="dcterms:W3CDTF">2024-01-12T22:48:27Z</dcterms:modified>
</cp:coreProperties>
</file>